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平成28年度" sheetId="5" r:id="rId1"/>
    <sheet name="Sheet3" sheetId="3" r:id="rId2"/>
  </sheets>
  <definedNames>
    <definedName name="_xlnm.Print_Area" localSheetId="0">平成28年度!$A$1:$BV$262</definedName>
  </definedNames>
  <calcPr calcId="145621"/>
</workbook>
</file>

<file path=xl/calcChain.xml><?xml version="1.0" encoding="utf-8"?>
<calcChain xmlns="http://schemas.openxmlformats.org/spreadsheetml/2006/main">
  <c r="T100" i="5" l="1"/>
  <c r="O118" i="5"/>
  <c r="T118" i="5"/>
  <c r="Y118" i="5"/>
  <c r="AD118" i="5"/>
  <c r="AI118" i="5"/>
  <c r="AN118" i="5"/>
  <c r="AN168" i="5" l="1"/>
  <c r="AN162" i="5" s="1"/>
  <c r="O160" i="5"/>
  <c r="T160" i="5"/>
  <c r="Y160" i="5"/>
  <c r="AD160" i="5"/>
  <c r="AI160" i="5"/>
  <c r="AN160" i="5"/>
  <c r="O161" i="5"/>
  <c r="T161" i="5"/>
  <c r="Y161" i="5"/>
  <c r="AD161" i="5"/>
  <c r="AI161" i="5"/>
  <c r="AN161" i="5"/>
  <c r="O162" i="5"/>
  <c r="T162" i="5"/>
  <c r="Y162" i="5"/>
  <c r="AI162" i="5"/>
  <c r="O163" i="5"/>
  <c r="T163" i="5"/>
  <c r="Y163" i="5"/>
  <c r="AD163" i="5"/>
  <c r="AI163" i="5"/>
  <c r="O164" i="5"/>
  <c r="T164" i="5"/>
  <c r="Y164" i="5"/>
  <c r="AD164" i="5"/>
  <c r="AI164" i="5"/>
  <c r="AN164" i="5"/>
  <c r="O165" i="5"/>
  <c r="T165" i="5"/>
  <c r="Y165" i="5"/>
  <c r="AD165" i="5"/>
  <c r="AI165" i="5"/>
  <c r="J161" i="5"/>
  <c r="J162" i="5"/>
  <c r="J163" i="5"/>
  <c r="J164" i="5"/>
  <c r="J165" i="5"/>
  <c r="J160" i="5"/>
  <c r="O188" i="5" l="1"/>
  <c r="T188" i="5"/>
  <c r="Y188" i="5"/>
  <c r="AD188" i="5"/>
  <c r="AI188" i="5"/>
  <c r="AN188" i="5"/>
  <c r="J188" i="5"/>
  <c r="O185" i="5"/>
  <c r="T185" i="5"/>
  <c r="Y185" i="5"/>
  <c r="AD185" i="5"/>
  <c r="AI185" i="5"/>
  <c r="AN185" i="5"/>
  <c r="J185" i="5"/>
  <c r="Y254" i="5" l="1"/>
  <c r="AD254" i="5"/>
  <c r="AI254" i="5"/>
  <c r="AN254" i="5"/>
  <c r="O255" i="5"/>
  <c r="T255" i="5"/>
  <c r="Y255" i="5"/>
  <c r="AD255" i="5"/>
  <c r="AI255" i="5"/>
  <c r="Y256" i="5"/>
  <c r="AI256" i="5"/>
  <c r="AD257" i="5"/>
  <c r="AI257" i="5"/>
  <c r="T258" i="5"/>
  <c r="Y258" i="5"/>
  <c r="AD258" i="5"/>
  <c r="AI258" i="5"/>
  <c r="AN258" i="5"/>
  <c r="AD259" i="5"/>
  <c r="AI259" i="5"/>
  <c r="J258" i="5"/>
  <c r="J255" i="5"/>
  <c r="Y257" i="5"/>
  <c r="BR164" i="5"/>
  <c r="O95" i="5"/>
  <c r="T95" i="5"/>
  <c r="Y95" i="5"/>
  <c r="AD95" i="5"/>
  <c r="AI95" i="5"/>
  <c r="AN95" i="5"/>
  <c r="O96" i="5"/>
  <c r="T96" i="5"/>
  <c r="Y96" i="5"/>
  <c r="AD96" i="5"/>
  <c r="AI96" i="5"/>
  <c r="AN96" i="5"/>
  <c r="O97" i="5"/>
  <c r="T97" i="5"/>
  <c r="Y97" i="5"/>
  <c r="AD97" i="5"/>
  <c r="AI97" i="5"/>
  <c r="O98" i="5"/>
  <c r="T98" i="5"/>
  <c r="Y98" i="5"/>
  <c r="AD98" i="5"/>
  <c r="AI98" i="5"/>
  <c r="AN98" i="5"/>
  <c r="O99" i="5"/>
  <c r="O258" i="5" s="1"/>
  <c r="T99" i="5"/>
  <c r="Y99" i="5"/>
  <c r="AD99" i="5"/>
  <c r="AI99" i="5"/>
  <c r="AN99" i="5"/>
  <c r="O100" i="5"/>
  <c r="Y100" i="5"/>
  <c r="AD100" i="5"/>
  <c r="AI100" i="5"/>
  <c r="AN100" i="5"/>
  <c r="J98" i="5"/>
  <c r="J99" i="5"/>
  <c r="J100" i="5"/>
  <c r="J97" i="5"/>
  <c r="J96" i="5"/>
  <c r="J95" i="5"/>
  <c r="BR57" i="5"/>
  <c r="BR33" i="5"/>
  <c r="O6" i="5"/>
  <c r="O254" i="5" s="1"/>
  <c r="T6" i="5"/>
  <c r="T254" i="5" s="1"/>
  <c r="Y6" i="5"/>
  <c r="AD6" i="5"/>
  <c r="AI6" i="5"/>
  <c r="AN6" i="5"/>
  <c r="O7" i="5"/>
  <c r="T7" i="5"/>
  <c r="Y7" i="5"/>
  <c r="AD7" i="5"/>
  <c r="AI7" i="5"/>
  <c r="AN7" i="5"/>
  <c r="Y8" i="5"/>
  <c r="AI8" i="5"/>
  <c r="AN8" i="5"/>
  <c r="O9" i="5"/>
  <c r="O257" i="5" s="1"/>
  <c r="T9" i="5"/>
  <c r="T257" i="5" s="1"/>
  <c r="Y9" i="5"/>
  <c r="AD9" i="5"/>
  <c r="AI9" i="5"/>
  <c r="AN9" i="5"/>
  <c r="O10" i="5"/>
  <c r="T10" i="5"/>
  <c r="Y10" i="5"/>
  <c r="AD10" i="5"/>
  <c r="AI10" i="5"/>
  <c r="AN10" i="5"/>
  <c r="T11" i="5"/>
  <c r="T259" i="5" s="1"/>
  <c r="Y11" i="5"/>
  <c r="AD11" i="5"/>
  <c r="AI11" i="5"/>
  <c r="AN11" i="5"/>
  <c r="J9" i="5"/>
  <c r="J257" i="5" s="1"/>
  <c r="J10" i="5"/>
  <c r="J11" i="5"/>
  <c r="J7" i="5"/>
  <c r="J6" i="5"/>
  <c r="J254" i="5" s="1"/>
  <c r="O230" i="5"/>
  <c r="BR230" i="5" s="1"/>
  <c r="T230" i="5"/>
  <c r="Y230" i="5"/>
  <c r="AD230" i="5"/>
  <c r="AI230" i="5"/>
  <c r="AN230" i="5"/>
  <c r="J230" i="5"/>
  <c r="O227" i="5"/>
  <c r="BR227" i="5" s="1"/>
  <c r="T227" i="5"/>
  <c r="Y227" i="5"/>
  <c r="AD227" i="5"/>
  <c r="AI227" i="5"/>
  <c r="AN227" i="5"/>
  <c r="J227" i="5"/>
  <c r="O224" i="5"/>
  <c r="T224" i="5"/>
  <c r="Y224" i="5"/>
  <c r="AD224" i="5"/>
  <c r="AI224" i="5"/>
  <c r="AN224" i="5"/>
  <c r="J224" i="5"/>
  <c r="O221" i="5"/>
  <c r="T221" i="5"/>
  <c r="Y221" i="5"/>
  <c r="BR221" i="5" s="1"/>
  <c r="AD221" i="5"/>
  <c r="AI221" i="5"/>
  <c r="AN221" i="5"/>
  <c r="J221" i="5"/>
  <c r="O218" i="5"/>
  <c r="T218" i="5"/>
  <c r="Y218" i="5"/>
  <c r="BR218" i="5" s="1"/>
  <c r="AD218" i="5"/>
  <c r="AI218" i="5"/>
  <c r="AN218" i="5"/>
  <c r="J218" i="5"/>
  <c r="O215" i="5"/>
  <c r="T215" i="5"/>
  <c r="Y215" i="5"/>
  <c r="AD215" i="5"/>
  <c r="AD162" i="5" s="1"/>
  <c r="AI215" i="5"/>
  <c r="AN215" i="5"/>
  <c r="J215" i="5"/>
  <c r="O212" i="5"/>
  <c r="T212" i="5"/>
  <c r="Y212" i="5"/>
  <c r="AD212" i="5"/>
  <c r="AI212" i="5"/>
  <c r="AN212" i="5"/>
  <c r="J212" i="5"/>
  <c r="O209" i="5"/>
  <c r="T209" i="5"/>
  <c r="Y209" i="5"/>
  <c r="BR209" i="5" s="1"/>
  <c r="AD209" i="5"/>
  <c r="AI209" i="5"/>
  <c r="AN209" i="5"/>
  <c r="J209" i="5"/>
  <c r="O206" i="5"/>
  <c r="T206" i="5"/>
  <c r="Y206" i="5"/>
  <c r="AD206" i="5"/>
  <c r="AI206" i="5"/>
  <c r="AN206" i="5"/>
  <c r="J206" i="5"/>
  <c r="O203" i="5"/>
  <c r="T203" i="5"/>
  <c r="BR203" i="5" s="1"/>
  <c r="Y203" i="5"/>
  <c r="AD203" i="5"/>
  <c r="AI203" i="5"/>
  <c r="AN203" i="5"/>
  <c r="J203" i="5"/>
  <c r="O200" i="5"/>
  <c r="T200" i="5"/>
  <c r="BR200" i="5" s="1"/>
  <c r="Y200" i="5"/>
  <c r="AD200" i="5"/>
  <c r="AI200" i="5"/>
  <c r="AN200" i="5"/>
  <c r="J200" i="5"/>
  <c r="O197" i="5"/>
  <c r="T197" i="5"/>
  <c r="BR197" i="5" s="1"/>
  <c r="Y197" i="5"/>
  <c r="AD197" i="5"/>
  <c r="AI197" i="5"/>
  <c r="AN197" i="5"/>
  <c r="J197" i="5"/>
  <c r="O194" i="5"/>
  <c r="T194" i="5"/>
  <c r="Y194" i="5"/>
  <c r="AD194" i="5"/>
  <c r="AI194" i="5"/>
  <c r="AN194" i="5"/>
  <c r="J194" i="5"/>
  <c r="O191" i="5"/>
  <c r="BR191" i="5" s="1"/>
  <c r="T191" i="5"/>
  <c r="Y191" i="5"/>
  <c r="AD191" i="5"/>
  <c r="AI191" i="5"/>
  <c r="AN191" i="5"/>
  <c r="J191" i="5"/>
  <c r="O253" i="5"/>
  <c r="T253" i="5"/>
  <c r="BR253" i="5" s="1"/>
  <c r="Y253" i="5"/>
  <c r="AD253" i="5"/>
  <c r="AI253" i="5"/>
  <c r="AN253" i="5"/>
  <c r="J253" i="5"/>
  <c r="O250" i="5"/>
  <c r="T250" i="5"/>
  <c r="Y250" i="5"/>
  <c r="AD250" i="5"/>
  <c r="AI250" i="5"/>
  <c r="AN250" i="5"/>
  <c r="J250" i="5"/>
  <c r="O247" i="5"/>
  <c r="BR247" i="5" s="1"/>
  <c r="T247" i="5"/>
  <c r="Y247" i="5"/>
  <c r="AD247" i="5"/>
  <c r="AI247" i="5"/>
  <c r="AN247" i="5"/>
  <c r="J247" i="5"/>
  <c r="O244" i="5"/>
  <c r="T244" i="5"/>
  <c r="Y244" i="5"/>
  <c r="AD244" i="5"/>
  <c r="AI244" i="5"/>
  <c r="AN244" i="5"/>
  <c r="J244" i="5"/>
  <c r="O236" i="5"/>
  <c r="T236" i="5"/>
  <c r="BR236" i="5" s="1"/>
  <c r="Y236" i="5"/>
  <c r="AD236" i="5"/>
  <c r="AI236" i="5"/>
  <c r="AN236" i="5"/>
  <c r="J236" i="5"/>
  <c r="O233" i="5"/>
  <c r="T233" i="5"/>
  <c r="BR233" i="5" s="1"/>
  <c r="Y233" i="5"/>
  <c r="AD233" i="5"/>
  <c r="AI233" i="5"/>
  <c r="AN233" i="5"/>
  <c r="J233" i="5"/>
  <c r="O177" i="5"/>
  <c r="T177" i="5"/>
  <c r="Y177" i="5"/>
  <c r="AD177" i="5"/>
  <c r="AI177" i="5"/>
  <c r="AN177" i="5"/>
  <c r="J177" i="5"/>
  <c r="O174" i="5"/>
  <c r="T174" i="5"/>
  <c r="BR174" i="5" s="1"/>
  <c r="Y174" i="5"/>
  <c r="AD174" i="5"/>
  <c r="AI174" i="5"/>
  <c r="AN174" i="5"/>
  <c r="J174" i="5"/>
  <c r="O171" i="5"/>
  <c r="T171" i="5"/>
  <c r="Y171" i="5"/>
  <c r="AD171" i="5"/>
  <c r="AI171" i="5"/>
  <c r="J171" i="5"/>
  <c r="O168" i="5"/>
  <c r="T168" i="5"/>
  <c r="Y168" i="5"/>
  <c r="AD168" i="5"/>
  <c r="BR168" i="5" s="1"/>
  <c r="AI168" i="5"/>
  <c r="J168" i="5"/>
  <c r="O159" i="5"/>
  <c r="T159" i="5"/>
  <c r="Y159" i="5"/>
  <c r="BR159" i="5" s="1"/>
  <c r="AD159" i="5"/>
  <c r="AI159" i="5"/>
  <c r="AN159" i="5"/>
  <c r="J159" i="5"/>
  <c r="O156" i="5"/>
  <c r="T156" i="5"/>
  <c r="Y156" i="5"/>
  <c r="AD156" i="5"/>
  <c r="AI156" i="5"/>
  <c r="AN156" i="5"/>
  <c r="J156" i="5"/>
  <c r="O153" i="5"/>
  <c r="T153" i="5"/>
  <c r="Y153" i="5"/>
  <c r="AD153" i="5"/>
  <c r="BR153" i="5" s="1"/>
  <c r="AI153" i="5"/>
  <c r="AN153" i="5"/>
  <c r="J153" i="5"/>
  <c r="O150" i="5"/>
  <c r="T150" i="5"/>
  <c r="Y150" i="5"/>
  <c r="AD150" i="5"/>
  <c r="AI150" i="5"/>
  <c r="AN150" i="5"/>
  <c r="J150" i="5"/>
  <c r="O147" i="5"/>
  <c r="BR147" i="5" s="1"/>
  <c r="T147" i="5"/>
  <c r="Y147" i="5"/>
  <c r="AD147" i="5"/>
  <c r="AI147" i="5"/>
  <c r="AN147" i="5"/>
  <c r="J147" i="5"/>
  <c r="O144" i="5"/>
  <c r="T144" i="5"/>
  <c r="Y144" i="5"/>
  <c r="AD144" i="5"/>
  <c r="AI144" i="5"/>
  <c r="AN144" i="5"/>
  <c r="J144" i="5"/>
  <c r="O141" i="5"/>
  <c r="T141" i="5"/>
  <c r="Y141" i="5"/>
  <c r="AD141" i="5"/>
  <c r="AI141" i="5"/>
  <c r="AN141" i="5"/>
  <c r="J141" i="5"/>
  <c r="O138" i="5"/>
  <c r="T138" i="5"/>
  <c r="Y138" i="5"/>
  <c r="AD138" i="5"/>
  <c r="AI138" i="5"/>
  <c r="AN138" i="5"/>
  <c r="J138" i="5"/>
  <c r="O135" i="5"/>
  <c r="T135" i="5"/>
  <c r="Y135" i="5"/>
  <c r="AD135" i="5"/>
  <c r="AI135" i="5"/>
  <c r="AN135" i="5"/>
  <c r="J135" i="5"/>
  <c r="O132" i="5"/>
  <c r="T132" i="5"/>
  <c r="Y132" i="5"/>
  <c r="AD132" i="5"/>
  <c r="AI132" i="5"/>
  <c r="AN132" i="5"/>
  <c r="J132" i="5"/>
  <c r="O129" i="5"/>
  <c r="T129" i="5"/>
  <c r="Y129" i="5"/>
  <c r="AD129" i="5"/>
  <c r="AI129" i="5"/>
  <c r="AN129" i="5"/>
  <c r="J129" i="5"/>
  <c r="O126" i="5"/>
  <c r="T126" i="5"/>
  <c r="Y126" i="5"/>
  <c r="BR126" i="5" s="1"/>
  <c r="AD126" i="5"/>
  <c r="AI126" i="5"/>
  <c r="AN126" i="5"/>
  <c r="AN97" i="5" s="1"/>
  <c r="J126" i="5"/>
  <c r="J118" i="5"/>
  <c r="O115" i="5"/>
  <c r="T115" i="5"/>
  <c r="Y115" i="5"/>
  <c r="AD115" i="5"/>
  <c r="AI115" i="5"/>
  <c r="AN115" i="5"/>
  <c r="J115" i="5"/>
  <c r="O112" i="5"/>
  <c r="T112" i="5"/>
  <c r="Y112" i="5"/>
  <c r="BR112" i="5" s="1"/>
  <c r="AD112" i="5"/>
  <c r="AI112" i="5"/>
  <c r="AN112" i="5"/>
  <c r="J112" i="5"/>
  <c r="O109" i="5"/>
  <c r="T109" i="5"/>
  <c r="Y109" i="5"/>
  <c r="AD109" i="5"/>
  <c r="AI109" i="5"/>
  <c r="AN109" i="5"/>
  <c r="J109" i="5"/>
  <c r="O106" i="5"/>
  <c r="T106" i="5"/>
  <c r="Y106" i="5"/>
  <c r="AD106" i="5"/>
  <c r="AI106" i="5"/>
  <c r="AN106" i="5"/>
  <c r="J106" i="5"/>
  <c r="O103" i="5"/>
  <c r="T103" i="5"/>
  <c r="Y103" i="5"/>
  <c r="AD103" i="5"/>
  <c r="AI103" i="5"/>
  <c r="AN103" i="5"/>
  <c r="J103" i="5"/>
  <c r="O94" i="5"/>
  <c r="BR94" i="5" s="1"/>
  <c r="T94" i="5"/>
  <c r="Y94" i="5"/>
  <c r="AD94" i="5"/>
  <c r="AI94" i="5"/>
  <c r="AN94" i="5"/>
  <c r="J94" i="5"/>
  <c r="O91" i="5"/>
  <c r="T91" i="5"/>
  <c r="Y91" i="5"/>
  <c r="AD91" i="5"/>
  <c r="AI91" i="5"/>
  <c r="AN91" i="5"/>
  <c r="J91" i="5"/>
  <c r="O88" i="5"/>
  <c r="T88" i="5"/>
  <c r="BR88" i="5" s="1"/>
  <c r="Y88" i="5"/>
  <c r="AD88" i="5"/>
  <c r="AI88" i="5"/>
  <c r="AN88" i="5"/>
  <c r="J88" i="5"/>
  <c r="O85" i="5"/>
  <c r="T85" i="5"/>
  <c r="BR85" i="5" s="1"/>
  <c r="Y85" i="5"/>
  <c r="AD85" i="5"/>
  <c r="AI85" i="5"/>
  <c r="AN85" i="5"/>
  <c r="J85" i="5"/>
  <c r="O82" i="5"/>
  <c r="T82" i="5"/>
  <c r="Y82" i="5"/>
  <c r="AD82" i="5"/>
  <c r="BR82" i="5" s="1"/>
  <c r="AI82" i="5"/>
  <c r="AN82" i="5"/>
  <c r="J82" i="5"/>
  <c r="O79" i="5"/>
  <c r="T79" i="5"/>
  <c r="Y79" i="5"/>
  <c r="AD79" i="5"/>
  <c r="AI79" i="5"/>
  <c r="AN79" i="5"/>
  <c r="J79" i="5"/>
  <c r="O76" i="5"/>
  <c r="T76" i="5"/>
  <c r="BR76" i="5" s="1"/>
  <c r="Y76" i="5"/>
  <c r="AD76" i="5"/>
  <c r="AI76" i="5"/>
  <c r="AN76" i="5"/>
  <c r="J76" i="5"/>
  <c r="O73" i="5"/>
  <c r="T73" i="5"/>
  <c r="BR73" i="5" s="1"/>
  <c r="Y73" i="5"/>
  <c r="AD73" i="5"/>
  <c r="AI73" i="5"/>
  <c r="AN73" i="5"/>
  <c r="J73" i="5"/>
  <c r="O70" i="5"/>
  <c r="T70" i="5"/>
  <c r="Y70" i="5"/>
  <c r="AD70" i="5"/>
  <c r="AI70" i="5"/>
  <c r="AN70" i="5"/>
  <c r="J70" i="5"/>
  <c r="O67" i="5"/>
  <c r="T67" i="5"/>
  <c r="Y67" i="5"/>
  <c r="BR67" i="5" s="1"/>
  <c r="AD67" i="5"/>
  <c r="AI67" i="5"/>
  <c r="AN67" i="5"/>
  <c r="J67" i="5"/>
  <c r="O53" i="5"/>
  <c r="T53" i="5"/>
  <c r="Y53" i="5"/>
  <c r="AD53" i="5"/>
  <c r="AI53" i="5"/>
  <c r="AN53" i="5"/>
  <c r="J53" i="5"/>
  <c r="O50" i="5"/>
  <c r="T50" i="5"/>
  <c r="T8" i="5" s="1"/>
  <c r="T256" i="5" s="1"/>
  <c r="Y50" i="5"/>
  <c r="AD50" i="5"/>
  <c r="AI50" i="5"/>
  <c r="AN50" i="5"/>
  <c r="J50" i="5"/>
  <c r="O47" i="5"/>
  <c r="BR47" i="5" s="1"/>
  <c r="T47" i="5"/>
  <c r="Y47" i="5"/>
  <c r="AD47" i="5"/>
  <c r="AI47" i="5"/>
  <c r="AN47" i="5"/>
  <c r="J47" i="5"/>
  <c r="O44" i="5"/>
  <c r="T44" i="5"/>
  <c r="Y44" i="5"/>
  <c r="AD44" i="5"/>
  <c r="BR44" i="5" s="1"/>
  <c r="AI44" i="5"/>
  <c r="AN44" i="5"/>
  <c r="J44" i="5"/>
  <c r="O41" i="5"/>
  <c r="T41" i="5"/>
  <c r="Y41" i="5"/>
  <c r="AD41" i="5"/>
  <c r="BR41" i="5" s="1"/>
  <c r="AI41" i="5"/>
  <c r="AN41" i="5"/>
  <c r="J41" i="5"/>
  <c r="O38" i="5"/>
  <c r="T38" i="5"/>
  <c r="Y38" i="5"/>
  <c r="AD38" i="5"/>
  <c r="AI38" i="5"/>
  <c r="AN38" i="5"/>
  <c r="J38" i="5"/>
  <c r="O35" i="5"/>
  <c r="T35" i="5"/>
  <c r="Y35" i="5"/>
  <c r="AD35" i="5"/>
  <c r="BR35" i="5" s="1"/>
  <c r="AI35" i="5"/>
  <c r="AN35" i="5"/>
  <c r="J35" i="5"/>
  <c r="O32" i="5"/>
  <c r="T32" i="5"/>
  <c r="Y32" i="5"/>
  <c r="AD32" i="5"/>
  <c r="AI32" i="5"/>
  <c r="AN32" i="5"/>
  <c r="J32" i="5"/>
  <c r="O29" i="5"/>
  <c r="O11" i="5" s="1"/>
  <c r="T29" i="5"/>
  <c r="Y29" i="5"/>
  <c r="AD29" i="5"/>
  <c r="AI29" i="5"/>
  <c r="AN29" i="5"/>
  <c r="J29" i="5"/>
  <c r="O26" i="5"/>
  <c r="O8" i="5" s="1"/>
  <c r="O256" i="5" s="1"/>
  <c r="T26" i="5"/>
  <c r="Y26" i="5"/>
  <c r="AD26" i="5"/>
  <c r="AI26" i="5"/>
  <c r="AN26" i="5"/>
  <c r="J26" i="5"/>
  <c r="J8" i="5" s="1"/>
  <c r="O23" i="5"/>
  <c r="T23" i="5"/>
  <c r="BR23" i="5" s="1"/>
  <c r="Y23" i="5"/>
  <c r="AD23" i="5"/>
  <c r="AI23" i="5"/>
  <c r="AN23" i="5"/>
  <c r="J23" i="5"/>
  <c r="O20" i="5"/>
  <c r="T20" i="5"/>
  <c r="BR20" i="5" s="1"/>
  <c r="Y20" i="5"/>
  <c r="AD20" i="5"/>
  <c r="AI20" i="5"/>
  <c r="AN20" i="5"/>
  <c r="J20" i="5"/>
  <c r="O17" i="5"/>
  <c r="T17" i="5"/>
  <c r="Y17" i="5"/>
  <c r="AD17" i="5"/>
  <c r="AI17" i="5"/>
  <c r="AN17" i="5"/>
  <c r="J17" i="5"/>
  <c r="O14" i="5"/>
  <c r="T14" i="5"/>
  <c r="Y14" i="5"/>
  <c r="AD14" i="5"/>
  <c r="AI14" i="5"/>
  <c r="AN14" i="5"/>
  <c r="J14" i="5"/>
  <c r="BR252" i="5"/>
  <c r="BR251" i="5"/>
  <c r="BR249" i="5"/>
  <c r="BR248" i="5"/>
  <c r="BR246" i="5"/>
  <c r="BR245" i="5"/>
  <c r="BR244" i="5"/>
  <c r="BR243" i="5"/>
  <c r="BR242" i="5"/>
  <c r="BR235" i="5"/>
  <c r="BR234" i="5"/>
  <c r="BR232" i="5"/>
  <c r="BR231" i="5"/>
  <c r="BR229" i="5"/>
  <c r="BR228" i="5"/>
  <c r="BR226" i="5"/>
  <c r="BR225" i="5"/>
  <c r="BR224" i="5"/>
  <c r="BR223" i="5"/>
  <c r="BR222" i="5"/>
  <c r="BR220" i="5"/>
  <c r="BR219" i="5"/>
  <c r="BR217" i="5"/>
  <c r="BR216" i="5"/>
  <c r="BR214" i="5"/>
  <c r="BR211" i="5"/>
  <c r="BR210" i="5"/>
  <c r="BR208" i="5"/>
  <c r="BR207" i="5"/>
  <c r="BR205" i="5"/>
  <c r="BR204" i="5"/>
  <c r="BR202" i="5"/>
  <c r="BR201" i="5"/>
  <c r="BR199" i="5"/>
  <c r="BR198" i="5"/>
  <c r="BR196" i="5"/>
  <c r="BR195" i="5"/>
  <c r="BR193" i="5"/>
  <c r="BR192" i="5"/>
  <c r="BR190" i="5"/>
  <c r="BR189" i="5"/>
  <c r="BR188" i="5"/>
  <c r="BR187" i="5"/>
  <c r="BR186" i="5"/>
  <c r="BR185" i="5"/>
  <c r="BR184" i="5"/>
  <c r="BR183" i="5"/>
  <c r="BR176" i="5"/>
  <c r="BR175" i="5"/>
  <c r="BR173" i="5"/>
  <c r="BR172" i="5"/>
  <c r="BR170" i="5"/>
  <c r="BR167" i="5"/>
  <c r="BR166" i="5"/>
  <c r="BR158" i="5"/>
  <c r="BR157" i="5"/>
  <c r="BR156" i="5"/>
  <c r="BR155" i="5"/>
  <c r="BR154" i="5"/>
  <c r="BR152" i="5"/>
  <c r="BR151" i="5"/>
  <c r="BR149" i="5"/>
  <c r="BR148" i="5"/>
  <c r="BR146" i="5"/>
  <c r="BR145" i="5"/>
  <c r="BR144" i="5"/>
  <c r="BR143" i="5"/>
  <c r="BR142" i="5"/>
  <c r="BR140" i="5"/>
  <c r="BR139" i="5"/>
  <c r="BR137" i="5"/>
  <c r="BR136" i="5"/>
  <c r="BR134" i="5"/>
  <c r="BR133" i="5"/>
  <c r="BR132" i="5"/>
  <c r="BR131" i="5"/>
  <c r="BR130" i="5"/>
  <c r="BR128" i="5"/>
  <c r="BR127" i="5"/>
  <c r="BR125" i="5"/>
  <c r="BR124" i="5"/>
  <c r="BR118" i="5"/>
  <c r="BR117" i="5"/>
  <c r="BR116" i="5"/>
  <c r="BR115" i="5"/>
  <c r="BR114" i="5"/>
  <c r="BR113" i="5"/>
  <c r="BR111" i="5"/>
  <c r="BR110" i="5"/>
  <c r="BR109" i="5"/>
  <c r="BR108" i="5"/>
  <c r="BR107" i="5"/>
  <c r="BR105" i="5"/>
  <c r="BR104" i="5"/>
  <c r="BR102" i="5"/>
  <c r="BR101" i="5"/>
  <c r="BR93" i="5"/>
  <c r="BR92" i="5"/>
  <c r="BR91" i="5"/>
  <c r="BR90" i="5"/>
  <c r="BR89" i="5"/>
  <c r="BR87" i="5"/>
  <c r="BR86" i="5"/>
  <c r="BR84" i="5"/>
  <c r="BR83" i="5"/>
  <c r="BR81" i="5"/>
  <c r="BR80" i="5"/>
  <c r="BR79" i="5"/>
  <c r="BR78" i="5"/>
  <c r="BR77" i="5"/>
  <c r="BR75" i="5"/>
  <c r="BR74" i="5"/>
  <c r="BR72" i="5"/>
  <c r="BR71" i="5"/>
  <c r="BR69" i="5"/>
  <c r="BR68" i="5"/>
  <c r="BR66" i="5"/>
  <c r="BR65" i="5"/>
  <c r="BR59" i="5"/>
  <c r="BR58" i="5"/>
  <c r="AN57" i="5"/>
  <c r="AI57" i="5"/>
  <c r="AD57" i="5"/>
  <c r="Y57" i="5"/>
  <c r="T57" i="5"/>
  <c r="O57" i="5"/>
  <c r="J57" i="5"/>
  <c r="BR56" i="5"/>
  <c r="BR55" i="5"/>
  <c r="AN54" i="5"/>
  <c r="AI54" i="5"/>
  <c r="AD54" i="5"/>
  <c r="Y54" i="5"/>
  <c r="T54" i="5"/>
  <c r="O54" i="5"/>
  <c r="J54" i="5"/>
  <c r="BR54" i="5" s="1"/>
  <c r="BR52" i="5"/>
  <c r="BR51" i="5"/>
  <c r="BR49" i="5"/>
  <c r="BR48" i="5"/>
  <c r="BR46" i="5"/>
  <c r="BR45" i="5"/>
  <c r="BR43" i="5"/>
  <c r="BR42" i="5"/>
  <c r="BR40" i="5"/>
  <c r="BR39" i="5"/>
  <c r="BR38" i="5"/>
  <c r="BR37" i="5"/>
  <c r="BR36" i="5"/>
  <c r="BR34" i="5"/>
  <c r="BR32" i="5"/>
  <c r="BR31" i="5"/>
  <c r="BR30" i="5"/>
  <c r="BR28" i="5"/>
  <c r="BR27" i="5"/>
  <c r="BR25" i="5"/>
  <c r="BR24" i="5"/>
  <c r="BR22" i="5"/>
  <c r="BR21" i="5"/>
  <c r="BR19" i="5"/>
  <c r="BR18" i="5"/>
  <c r="BR17" i="5"/>
  <c r="BR16" i="5"/>
  <c r="BR15" i="5"/>
  <c r="BR13" i="5"/>
  <c r="BR12" i="5"/>
  <c r="BR250" i="5" l="1"/>
  <c r="BR161" i="5"/>
  <c r="AN255" i="5"/>
  <c r="AN256" i="5"/>
  <c r="BR206" i="5"/>
  <c r="J259" i="5"/>
  <c r="BR194" i="5"/>
  <c r="BR162" i="5"/>
  <c r="J256" i="5"/>
  <c r="Y259" i="5"/>
  <c r="O259" i="5"/>
  <c r="BR129" i="5"/>
  <c r="BR106" i="5"/>
  <c r="BR50" i="5"/>
  <c r="AD8" i="5"/>
  <c r="AD256" i="5" s="1"/>
  <c r="BR255" i="5"/>
  <c r="BR29" i="5"/>
  <c r="BR254" i="5"/>
  <c r="BR258" i="5"/>
  <c r="BR160" i="5"/>
  <c r="BR212" i="5"/>
  <c r="BR177" i="5"/>
  <c r="BR138" i="5"/>
  <c r="BR135" i="5"/>
  <c r="BR99" i="5"/>
  <c r="BR96" i="5"/>
  <c r="BR70" i="5"/>
  <c r="BR53" i="5"/>
  <c r="BR26" i="5"/>
  <c r="BR7" i="5"/>
  <c r="BR14" i="5"/>
  <c r="BR10" i="5"/>
  <c r="BR256" i="5" l="1"/>
  <c r="BR8" i="5"/>
  <c r="BR11" i="5"/>
  <c r="BR9" i="5"/>
  <c r="BR6" i="5"/>
  <c r="BR103" i="5" l="1"/>
  <c r="BR141" i="5" l="1"/>
  <c r="BR98" i="5"/>
  <c r="BR100" i="5" l="1"/>
  <c r="BR150" i="5"/>
  <c r="BR95" i="5"/>
  <c r="BR97" i="5" l="1"/>
  <c r="BR215" i="5"/>
  <c r="BR213" i="5"/>
  <c r="BR169" i="5" l="1"/>
  <c r="AN163" i="5"/>
  <c r="AN257" i="5" s="1"/>
  <c r="BR257" i="5" s="1"/>
  <c r="AN171" i="5"/>
  <c r="AN165" i="5" s="1"/>
  <c r="BR165" i="5" l="1"/>
  <c r="AN259" i="5"/>
  <c r="BR259" i="5" s="1"/>
  <c r="BR163" i="5"/>
  <c r="BR171" i="5"/>
</calcChain>
</file>

<file path=xl/sharedStrings.xml><?xml version="1.0" encoding="utf-8"?>
<sst xmlns="http://schemas.openxmlformats.org/spreadsheetml/2006/main" count="371" uniqueCount="66">
  <si>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</si>
  <si>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</si>
  <si>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</si>
  <si>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</si>
  <si>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</si>
  <si>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</si>
  <si>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</si>
  <si>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</si>
  <si>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</si>
  <si>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</si>
  <si>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</si>
  <si>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</si>
  <si>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</si>
  <si>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暦年計</t>
    <rPh sb="0" eb="3">
      <t>レキネンケイ</t>
    </rPh>
    <phoneticPr fontId="2"/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</si>
  <si>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</si>
  <si>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</si>
  <si>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</si>
  <si>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</si>
  <si>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</si>
  <si>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</si>
  <si>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</si>
  <si>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</si>
  <si>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</si>
  <si>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</si>
  <si>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</si>
  <si>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</si>
  <si>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</si>
  <si>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</si>
  <si>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</si>
  <si>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</si>
  <si>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</si>
  <si>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</si>
  <si>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</si>
  <si>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</si>
  <si>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</si>
  <si>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</si>
  <si>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</si>
  <si>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</si>
  <si>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</si>
  <si>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</si>
  <si>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</si>
  <si>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</si>
  <si>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</si>
  <si>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</si>
  <si>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</si>
  <si>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</si>
  <si>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</si>
  <si>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</si>
  <si>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</si>
  <si>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</si>
  <si>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確定値</t>
    <rPh sb="0" eb="3">
      <t>カクテイチ</t>
    </rPh>
    <phoneticPr fontId="2"/>
  </si>
  <si>
    <t>速報値</t>
    <rPh sb="0" eb="3">
      <t>ソクホウチ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</si>
  <si>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</si>
  <si>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</si>
  <si>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</si>
  <si>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</si>
  <si>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</si>
  <si>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年度計</t>
    <rPh sb="0" eb="2">
      <t>ネンド</t>
    </rPh>
    <rPh sb="2" eb="3">
      <t>ケイ</t>
    </rPh>
    <phoneticPr fontId="2"/>
  </si>
  <si>
    <t>（２）東京航空局調べ（但し成田は、成田国際空港株式会社、東京税関作成の資料による）</t>
    <rPh sb="3" eb="5">
      <t>トウキョウ</t>
    </rPh>
    <rPh sb="5" eb="8">
      <t>コウクウキョク</t>
    </rPh>
    <rPh sb="8" eb="9">
      <t>シラ</t>
    </rPh>
    <rPh sb="11" eb="12">
      <t>タダ</t>
    </rPh>
    <rPh sb="13" eb="15">
      <t>ナリタ</t>
    </rPh>
    <rPh sb="17" eb="19">
      <t>ナリタ</t>
    </rPh>
    <rPh sb="19" eb="21">
      <t>コクサイ</t>
    </rPh>
    <rPh sb="21" eb="23">
      <t>クウコウ</t>
    </rPh>
    <rPh sb="23" eb="27">
      <t>カブシキガイシャ</t>
    </rPh>
    <rPh sb="28" eb="30">
      <t>トウキョウ</t>
    </rPh>
    <rPh sb="30" eb="32">
      <t>ゼイカン</t>
    </rPh>
    <rPh sb="32" eb="34">
      <t>サクセイ</t>
    </rPh>
    <rPh sb="35" eb="37">
      <t>シリョウ</t>
    </rPh>
    <phoneticPr fontId="2"/>
  </si>
  <si>
    <t>（注）　　　　　　　　（１）単位：旅客数（人）、貨物量（kg）　　　　　　　　　　　　　　　　　　　　　　　　　　　　　　　　　　</t>
    <rPh sb="1" eb="2">
      <t>チュウ</t>
    </rPh>
    <rPh sb="14" eb="16">
      <t>タンイ</t>
    </rPh>
    <phoneticPr fontId="2"/>
  </si>
  <si>
    <t>（３）１０月数値は、１１月３０日付速報値　　 　　　　　　　　　　　　　　　　　　　　　　　　　　　　　</t>
    <rPh sb="5" eb="6">
      <t>ガツ</t>
    </rPh>
    <rPh sb="6" eb="8">
      <t>スウチ</t>
    </rPh>
    <rPh sb="12" eb="13">
      <t>ガツ</t>
    </rPh>
    <rPh sb="15" eb="17">
      <t>ニチヅケ</t>
    </rPh>
    <rPh sb="17" eb="20">
      <t>ソクホウチ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</si>
  <si>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</si>
  <si>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</si>
  <si>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平成２８年度管内空港の利用概況集計表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</si>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</sst>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28" xfId="1" applyFont="1" applyBorder="1" applyAlignment="1">
      <alignment horizontal="center"/>
    </xf>
    <xf numFmtId="38" fontId="0" fillId="0" borderId="29" xfId="1" applyFont="1" applyBorder="1" applyAlignment="1">
      <alignment horizontal="center"/>
    </xf>
    <xf numFmtId="38" fontId="0" fillId="0" borderId="21" xfId="1" applyFont="1" applyBorder="1" applyAlignment="1">
      <alignment horizontal="center"/>
    </xf>
    <xf numFmtId="0" fontId="0" fillId="0" borderId="0" xfId="0" applyAlignment="1">
      <alignment horizontal="right"/>
    </xf>
    <xf numFmtId="38" fontId="0" fillId="3" borderId="9" xfId="1" applyFont="1" applyFill="1" applyBorder="1" applyAlignment="1">
      <alignment horizontal="center"/>
    </xf>
    <xf numFmtId="38" fontId="0" fillId="3" borderId="10" xfId="1" applyFont="1" applyFill="1" applyBorder="1" applyAlignment="1">
      <alignment horizontal="center"/>
    </xf>
    <xf numFmtId="38" fontId="0" fillId="3" borderId="11" xfId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38" fontId="0" fillId="3" borderId="13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38" fontId="0" fillId="0" borderId="7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38" fontId="0" fillId="0" borderId="17" xfId="1" applyFont="1" applyFill="1" applyBorder="1" applyAlignment="1">
      <alignment horizontal="center"/>
    </xf>
    <xf numFmtId="38" fontId="0" fillId="0" borderId="1" xfId="1" applyFont="1" applyFill="1" applyBorder="1" applyAlignment="1">
      <alignment horizontal="center"/>
    </xf>
    <xf numFmtId="38" fontId="0" fillId="0" borderId="8" xfId="1" applyFont="1" applyFill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38" fontId="0" fillId="0" borderId="23" xfId="1" applyFont="1" applyFill="1" applyBorder="1" applyAlignment="1">
      <alignment horizontal="right"/>
    </xf>
    <xf numFmtId="38" fontId="0" fillId="3" borderId="6" xfId="1" applyFont="1" applyFill="1" applyBorder="1" applyAlignment="1">
      <alignment horizontal="center"/>
    </xf>
    <xf numFmtId="38" fontId="0" fillId="3" borderId="0" xfId="1" applyFont="1" applyFill="1" applyBorder="1" applyAlignment="1">
      <alignment horizontal="center"/>
    </xf>
    <xf numFmtId="38" fontId="0" fillId="3" borderId="7" xfId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3" borderId="24" xfId="1" applyFont="1" applyFill="1" applyBorder="1" applyAlignment="1">
      <alignment horizontal="right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3" borderId="22" xfId="1" applyFont="1" applyFill="1" applyBorder="1" applyAlignment="1">
      <alignment horizontal="right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/>
    </xf>
    <xf numFmtId="38" fontId="0" fillId="0" borderId="22" xfId="1" applyFont="1" applyFill="1" applyBorder="1" applyAlignment="1">
      <alignment horizontal="center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center"/>
    </xf>
    <xf numFmtId="38" fontId="0" fillId="0" borderId="2" xfId="1" applyFont="1" applyBorder="1" applyAlignment="1">
      <alignment horizontal="center"/>
    </xf>
    <xf numFmtId="0" fontId="1" fillId="0" borderId="0" xfId="0" applyFont="1" applyAlignment="1">
      <alignment horizontal="center"/>
    </xf>
    <xf numFmtId="38" fontId="0" fillId="0" borderId="10" xfId="1" applyFont="1" applyBorder="1" applyAlignment="1">
      <alignment horizontal="right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14" xfId="1" applyFont="1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2" borderId="14" xfId="1" applyFont="1" applyFill="1" applyBorder="1" applyAlignment="1">
      <alignment horizontal="center" vertical="center" wrapText="1"/>
    </xf>
    <xf numFmtId="38" fontId="0" fillId="3" borderId="13" xfId="1" applyFont="1" applyFill="1" applyBorder="1" applyAlignment="1">
      <alignment horizontal="center"/>
    </xf>
    <xf numFmtId="38" fontId="0" fillId="0" borderId="23" xfId="1" applyFont="1" applyFill="1" applyBorder="1" applyAlignment="1">
      <alignment horizontal="center"/>
    </xf>
    <xf numFmtId="38" fontId="0" fillId="3" borderId="24" xfId="1" applyFont="1" applyFill="1" applyBorder="1" applyAlignment="1">
      <alignment horizontal="center"/>
    </xf>
    <xf numFmtId="38" fontId="0" fillId="3" borderId="18" xfId="1" applyFont="1" applyFill="1" applyBorder="1" applyAlignment="1">
      <alignment horizontal="center"/>
    </xf>
    <xf numFmtId="38" fontId="0" fillId="3" borderId="19" xfId="1" applyFont="1" applyFill="1" applyBorder="1" applyAlignment="1">
      <alignment horizontal="center"/>
    </xf>
    <xf numFmtId="38" fontId="0" fillId="3" borderId="20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0" borderId="22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38" fontId="0" fillId="0" borderId="0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38" fontId="0" fillId="0" borderId="22" xfId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12" xfId="1" applyFont="1" applyFill="1" applyBorder="1" applyAlignment="1">
      <alignment horizontal="right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zoomScale="80" zoomScaleNormal="80" workbookViewId="0">
      <selection activeCell="A63" sqref="A63:D64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82" t="s">
        <v>63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</row>
    <row r="2" spans="1:74" ht="13.7" customHeight="1" x14ac:dyDescent="0.1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</row>
    <row r="3" spans="1:74" ht="13.7" customHeight="1" thickBot="1" x14ac:dyDescent="0.2">
      <c r="A3" s="10" t="s">
        <v>64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</row>
    <row r="4" spans="1:74" ht="13.7" customHeight="1" thickBot="1" x14ac:dyDescent="0.2">
      <c r="A4" s="112" t="s">
        <v>0</v>
      </c>
      <c r="B4" s="112"/>
      <c r="C4" s="112"/>
      <c r="D4" s="112"/>
      <c r="E4" s="112" t="s">
        <v>1</v>
      </c>
      <c r="F4" s="112"/>
      <c r="G4" s="112"/>
      <c r="H4" s="112"/>
      <c r="I4" s="112"/>
      <c r="J4" s="14" t="s">
        <v>50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4" t="s">
        <v>51</v>
      </c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22"/>
      <c r="BR4" s="16" t="s">
        <v>57</v>
      </c>
      <c r="BS4" s="17"/>
      <c r="BT4" s="17"/>
      <c r="BU4" s="17"/>
      <c r="BV4" s="18"/>
    </row>
    <row r="5" spans="1:74" ht="13.7" customHeight="1" thickBo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0" t="s">
        <v>4</v>
      </c>
      <c r="K5" s="110"/>
      <c r="L5" s="110"/>
      <c r="M5" s="110"/>
      <c r="N5" s="110"/>
      <c r="O5" s="110" t="s">
        <v>5</v>
      </c>
      <c r="P5" s="110"/>
      <c r="Q5" s="110"/>
      <c r="R5" s="110"/>
      <c r="S5" s="110"/>
      <c r="T5" s="110" t="s">
        <v>6</v>
      </c>
      <c r="U5" s="110"/>
      <c r="V5" s="110"/>
      <c r="W5" s="110"/>
      <c r="X5" s="110"/>
      <c r="Y5" s="110" t="s">
        <v>7</v>
      </c>
      <c r="Z5" s="110"/>
      <c r="AA5" s="110"/>
      <c r="AB5" s="110"/>
      <c r="AC5" s="110"/>
      <c r="AD5" s="110" t="s">
        <v>8</v>
      </c>
      <c r="AE5" s="110"/>
      <c r="AF5" s="110"/>
      <c r="AG5" s="110"/>
      <c r="AH5" s="110"/>
      <c r="AI5" s="110" t="s">
        <v>9</v>
      </c>
      <c r="AJ5" s="110"/>
      <c r="AK5" s="110"/>
      <c r="AL5" s="110"/>
      <c r="AM5" s="110"/>
      <c r="AN5" s="110" t="s">
        <v>10</v>
      </c>
      <c r="AO5" s="110"/>
      <c r="AP5" s="110"/>
      <c r="AQ5" s="110"/>
      <c r="AR5" s="110"/>
      <c r="AS5" s="110" t="s">
        <v>11</v>
      </c>
      <c r="AT5" s="110"/>
      <c r="AU5" s="110"/>
      <c r="AV5" s="110"/>
      <c r="AW5" s="110"/>
      <c r="AX5" s="110" t="s">
        <v>12</v>
      </c>
      <c r="AY5" s="110"/>
      <c r="AZ5" s="110"/>
      <c r="BA5" s="110"/>
      <c r="BB5" s="110"/>
      <c r="BC5" s="110" t="s">
        <v>54</v>
      </c>
      <c r="BD5" s="110"/>
      <c r="BE5" s="110"/>
      <c r="BF5" s="110"/>
      <c r="BG5" s="110"/>
      <c r="BH5" s="110" t="s">
        <v>2</v>
      </c>
      <c r="BI5" s="110"/>
      <c r="BJ5" s="110"/>
      <c r="BK5" s="110"/>
      <c r="BL5" s="110"/>
      <c r="BM5" s="110" t="s">
        <v>3</v>
      </c>
      <c r="BN5" s="110"/>
      <c r="BO5" s="110"/>
      <c r="BP5" s="110"/>
      <c r="BQ5" s="110"/>
      <c r="BR5" s="19"/>
      <c r="BS5" s="20"/>
      <c r="BT5" s="20"/>
      <c r="BU5" s="20"/>
      <c r="BV5" s="21"/>
    </row>
    <row r="6" spans="1:74" ht="13.7" customHeight="1" x14ac:dyDescent="0.15">
      <c r="A6" s="139" t="s">
        <v>14</v>
      </c>
      <c r="B6" s="140"/>
      <c r="C6" s="140"/>
      <c r="D6" s="140"/>
      <c r="E6" s="41" t="s">
        <v>61</v>
      </c>
      <c r="F6" s="42"/>
      <c r="G6" s="42"/>
      <c r="H6" s="42"/>
      <c r="I6" s="43"/>
      <c r="J6" s="138">
        <f t="shared" ref="J6:J11" si="0">SUM(J12,J18,J24,J30,J36,J42,J48,J54,J65,J71,J77,J83,J89,)</f>
        <v>1595371</v>
      </c>
      <c r="K6" s="138"/>
      <c r="L6" s="138"/>
      <c r="M6" s="138"/>
      <c r="N6" s="138"/>
      <c r="O6" s="138">
        <f t="shared" ref="O6" si="1">SUM(O12,O18,O24,O30,O36,O42,O48,O54,O65,O71,O77,O83,O89,)</f>
        <v>1920583</v>
      </c>
      <c r="P6" s="138"/>
      <c r="Q6" s="138"/>
      <c r="R6" s="138"/>
      <c r="S6" s="138"/>
      <c r="T6" s="138">
        <f t="shared" ref="T6" si="2">SUM(T12,T18,T24,T30,T36,T42,T48,T54,T65,T71,T77,T83,T89,)</f>
        <v>2043744</v>
      </c>
      <c r="U6" s="138"/>
      <c r="V6" s="138"/>
      <c r="W6" s="138"/>
      <c r="X6" s="138"/>
      <c r="Y6" s="138">
        <f t="shared" ref="Y6" si="3">SUM(Y12,Y18,Y24,Y30,Y36,Y42,Y48,Y54,Y65,Y71,Y77,Y83,Y89,)</f>
        <v>2268428</v>
      </c>
      <c r="Z6" s="138"/>
      <c r="AA6" s="138"/>
      <c r="AB6" s="138"/>
      <c r="AC6" s="138"/>
      <c r="AD6" s="138">
        <f t="shared" ref="AD6" si="4">SUM(AD12,AD18,AD24,AD30,AD36,AD42,AD48,AD54,AD65,AD71,AD77,AD83,AD89,)</f>
        <v>2501313</v>
      </c>
      <c r="AE6" s="138"/>
      <c r="AF6" s="138"/>
      <c r="AG6" s="138"/>
      <c r="AH6" s="138"/>
      <c r="AI6" s="138">
        <f t="shared" ref="AI6" si="5">SUM(AI12,AI18,AI24,AI30,AI36,AI42,AI48,AI54,AI65,AI71,AI77,AI83,AI89,)</f>
        <v>2382452</v>
      </c>
      <c r="AJ6" s="138"/>
      <c r="AK6" s="138"/>
      <c r="AL6" s="138"/>
      <c r="AM6" s="138"/>
      <c r="AN6" s="138">
        <f t="shared" ref="AN6" si="6">SUM(AN12,AN18,AN24,AN30,AN36,AN42,AN48,AN54,AN65,AN71,AN77,AN83,AN89,)</f>
        <v>2248534</v>
      </c>
      <c r="AO6" s="138"/>
      <c r="AP6" s="138"/>
      <c r="AQ6" s="138"/>
      <c r="AR6" s="138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>
        <f t="shared" ref="BR6:BR59" si="7">SUM(J6:BQ6)</f>
        <v>14960425</v>
      </c>
      <c r="BS6" s="80"/>
      <c r="BT6" s="80"/>
      <c r="BU6" s="80"/>
      <c r="BV6" s="80"/>
    </row>
    <row r="7" spans="1:74" ht="13.7" customHeight="1" x14ac:dyDescent="0.15">
      <c r="A7" s="139"/>
      <c r="B7" s="140"/>
      <c r="C7" s="140"/>
      <c r="D7" s="140"/>
      <c r="E7" s="33" t="s">
        <v>55</v>
      </c>
      <c r="F7" s="34"/>
      <c r="G7" s="34"/>
      <c r="H7" s="34"/>
      <c r="I7" s="35"/>
      <c r="J7" s="36">
        <f t="shared" si="0"/>
        <v>167404</v>
      </c>
      <c r="K7" s="36"/>
      <c r="L7" s="36"/>
      <c r="M7" s="36"/>
      <c r="N7" s="36"/>
      <c r="O7" s="36">
        <f t="shared" ref="O7" si="8">SUM(O13,O19,O25,O31,O37,O43,O49,O55,O66,O72,O78,O84,O90,)</f>
        <v>187762</v>
      </c>
      <c r="P7" s="36"/>
      <c r="Q7" s="36"/>
      <c r="R7" s="36"/>
      <c r="S7" s="36"/>
      <c r="T7" s="36">
        <f t="shared" ref="T7" si="9">SUM(T13,T19,T25,T31,T37,T43,T49,T55,T66,T72,T78,T84,T90,)</f>
        <v>197308</v>
      </c>
      <c r="U7" s="36"/>
      <c r="V7" s="36"/>
      <c r="W7" s="36"/>
      <c r="X7" s="36"/>
      <c r="Y7" s="36">
        <f t="shared" ref="Y7" si="10">SUM(Y13,Y19,Y25,Y31,Y37,Y43,Y49,Y55,Y66,Y72,Y78,Y84,Y90,)</f>
        <v>284385</v>
      </c>
      <c r="Z7" s="36"/>
      <c r="AA7" s="36"/>
      <c r="AB7" s="36"/>
      <c r="AC7" s="36"/>
      <c r="AD7" s="36">
        <f t="shared" ref="AD7" si="11">SUM(AD13,AD19,AD25,AD31,AD37,AD43,AD49,AD55,AD66,AD72,AD78,AD84,AD90,)</f>
        <v>280133</v>
      </c>
      <c r="AE7" s="36"/>
      <c r="AF7" s="36"/>
      <c r="AG7" s="36"/>
      <c r="AH7" s="36"/>
      <c r="AI7" s="36">
        <f t="shared" ref="AI7" si="12">SUM(AI13,AI19,AI25,AI31,AI37,AI43,AI49,AI55,AI66,AI72,AI78,AI84,AI90,)</f>
        <v>201112</v>
      </c>
      <c r="AJ7" s="36"/>
      <c r="AK7" s="36"/>
      <c r="AL7" s="36"/>
      <c r="AM7" s="36"/>
      <c r="AN7" s="36">
        <f t="shared" ref="AN7" si="13">SUM(AN13,AN19,AN25,AN31,AN37,AN43,AN49,AN55,AN66,AN72,AN78,AN84,AN90,)</f>
        <v>252364</v>
      </c>
      <c r="AO7" s="36"/>
      <c r="AP7" s="36"/>
      <c r="AQ7" s="36"/>
      <c r="AR7" s="3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>
        <f t="shared" si="7"/>
        <v>1570468</v>
      </c>
      <c r="BS7" s="76"/>
      <c r="BT7" s="76"/>
      <c r="BU7" s="76"/>
      <c r="BV7" s="76"/>
    </row>
    <row r="8" spans="1:74" ht="13.7" customHeight="1" thickBot="1" x14ac:dyDescent="0.2">
      <c r="A8" s="139"/>
      <c r="B8" s="140"/>
      <c r="C8" s="140"/>
      <c r="D8" s="140"/>
      <c r="E8" s="51" t="s">
        <v>56</v>
      </c>
      <c r="F8" s="52"/>
      <c r="G8" s="52"/>
      <c r="H8" s="52"/>
      <c r="I8" s="53"/>
      <c r="J8" s="63">
        <f t="shared" si="0"/>
        <v>1762775</v>
      </c>
      <c r="K8" s="63"/>
      <c r="L8" s="63"/>
      <c r="M8" s="63"/>
      <c r="N8" s="63"/>
      <c r="O8" s="63">
        <f t="shared" ref="O8" si="14">SUM(O14,O20,O26,O32,O38,O44,O50,O56,O67,O73,O79,O85,O91,)</f>
        <v>2108345</v>
      </c>
      <c r="P8" s="63"/>
      <c r="Q8" s="63"/>
      <c r="R8" s="63"/>
      <c r="S8" s="63"/>
      <c r="T8" s="63">
        <f t="shared" ref="T8" si="15">SUM(T14,T20,T26,T32,T38,T44,T50,T56,T67,T73,T79,T85,T91,)</f>
        <v>2241052</v>
      </c>
      <c r="U8" s="63"/>
      <c r="V8" s="63"/>
      <c r="W8" s="63"/>
      <c r="X8" s="63"/>
      <c r="Y8" s="63">
        <f t="shared" ref="Y8" si="16">SUM(Y14,Y20,Y26,Y32,Y38,Y44,Y50,Y56,Y67,Y73,Y79,Y85,Y91,)</f>
        <v>2552813</v>
      </c>
      <c r="Z8" s="63"/>
      <c r="AA8" s="63"/>
      <c r="AB8" s="63"/>
      <c r="AC8" s="63"/>
      <c r="AD8" s="63">
        <f t="shared" ref="AD8" si="17">SUM(AD14,AD20,AD26,AD32,AD38,AD44,AD50,AD56,AD67,AD73,AD79,AD85,AD91,)</f>
        <v>2781446</v>
      </c>
      <c r="AE8" s="63"/>
      <c r="AF8" s="63"/>
      <c r="AG8" s="63"/>
      <c r="AH8" s="63"/>
      <c r="AI8" s="63">
        <f t="shared" ref="AI8" si="18">SUM(AI14,AI20,AI26,AI32,AI38,AI44,AI50,AI56,AI67,AI73,AI79,AI85,AI91,)</f>
        <v>2583564</v>
      </c>
      <c r="AJ8" s="63"/>
      <c r="AK8" s="63"/>
      <c r="AL8" s="63"/>
      <c r="AM8" s="63"/>
      <c r="AN8" s="63">
        <f t="shared" ref="AN8" si="19">SUM(AN14,AN20,AN26,AN32,AN38,AN44,AN50,AN56,AN67,AN73,AN79,AN85,AN91,)</f>
        <v>2500898</v>
      </c>
      <c r="AO8" s="63"/>
      <c r="AP8" s="63"/>
      <c r="AQ8" s="63"/>
      <c r="AR8" s="63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>
        <f t="shared" si="7"/>
        <v>16530893</v>
      </c>
      <c r="BS8" s="75"/>
      <c r="BT8" s="75"/>
      <c r="BU8" s="75"/>
      <c r="BV8" s="75"/>
    </row>
    <row r="9" spans="1:74" ht="13.7" customHeight="1" x14ac:dyDescent="0.15">
      <c r="A9" s="139"/>
      <c r="B9" s="140"/>
      <c r="C9" s="140"/>
      <c r="D9" s="140"/>
      <c r="E9" s="41" t="s">
        <v>62</v>
      </c>
      <c r="F9" s="42"/>
      <c r="G9" s="42"/>
      <c r="H9" s="42"/>
      <c r="I9" s="43"/>
      <c r="J9" s="138">
        <f t="shared" si="0"/>
        <v>15809341</v>
      </c>
      <c r="K9" s="138"/>
      <c r="L9" s="138"/>
      <c r="M9" s="138"/>
      <c r="N9" s="138"/>
      <c r="O9" s="138">
        <f t="shared" ref="O9" si="20">SUM(O15,O21,O27,O33,O39,O45,O51,O57,O68,O74,O80,O86,O92,)</f>
        <v>14586376</v>
      </c>
      <c r="P9" s="138"/>
      <c r="Q9" s="138"/>
      <c r="R9" s="138"/>
      <c r="S9" s="138"/>
      <c r="T9" s="138">
        <f t="shared" ref="T9" si="21">SUM(T15,T21,T27,T33,T39,T45,T51,T57,T68,T74,T80,T86,T92,)</f>
        <v>16703817</v>
      </c>
      <c r="U9" s="138"/>
      <c r="V9" s="138"/>
      <c r="W9" s="138"/>
      <c r="X9" s="138"/>
      <c r="Y9" s="138">
        <f t="shared" ref="Y9" si="22">SUM(Y15,Y21,Y27,Y33,Y39,Y45,Y51,Y57,Y68,Y74,Y80,Y86,Y92,)</f>
        <v>21846645</v>
      </c>
      <c r="Z9" s="138"/>
      <c r="AA9" s="138"/>
      <c r="AB9" s="138"/>
      <c r="AC9" s="138"/>
      <c r="AD9" s="138">
        <f t="shared" ref="AD9" si="23">SUM(AD15,AD21,AD27,AD33,AD39,AD45,AD51,AD57,AD68,AD74,AD80,AD86,AD92,)</f>
        <v>21566678</v>
      </c>
      <c r="AE9" s="138"/>
      <c r="AF9" s="138"/>
      <c r="AG9" s="138"/>
      <c r="AH9" s="138"/>
      <c r="AI9" s="138">
        <f t="shared" ref="AI9" si="24">SUM(AI15,AI21,AI27,AI33,AI39,AI45,AI51,AI57,AI68,AI74,AI80,AI86,AI92,)</f>
        <v>23121629</v>
      </c>
      <c r="AJ9" s="138"/>
      <c r="AK9" s="138"/>
      <c r="AL9" s="138"/>
      <c r="AM9" s="138"/>
      <c r="AN9" s="138">
        <f t="shared" ref="AN9" si="25">SUM(AN15,AN21,AN27,AN33,AN39,AN45,AN51,AN57,AN68,AN74,AN80,AN86,AN92,)</f>
        <v>22262130</v>
      </c>
      <c r="AO9" s="138"/>
      <c r="AP9" s="138"/>
      <c r="AQ9" s="138"/>
      <c r="AR9" s="138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30">
        <f t="shared" si="7"/>
        <v>135896616</v>
      </c>
      <c r="BS9" s="31"/>
      <c r="BT9" s="31"/>
      <c r="BU9" s="31"/>
      <c r="BV9" s="32"/>
    </row>
    <row r="10" spans="1:74" ht="13.7" customHeight="1" x14ac:dyDescent="0.15">
      <c r="A10" s="139"/>
      <c r="B10" s="140"/>
      <c r="C10" s="140"/>
      <c r="D10" s="140"/>
      <c r="E10" s="33" t="s">
        <v>55</v>
      </c>
      <c r="F10" s="34"/>
      <c r="G10" s="34"/>
      <c r="H10" s="34"/>
      <c r="I10" s="35"/>
      <c r="J10" s="36">
        <f t="shared" si="0"/>
        <v>737713</v>
      </c>
      <c r="K10" s="36"/>
      <c r="L10" s="36"/>
      <c r="M10" s="36"/>
      <c r="N10" s="36"/>
      <c r="O10" s="36">
        <f t="shared" ref="O10" si="26">SUM(O16,O22,O28,O34,O40,O46,O52,O58,O69,O75,O81,O87,O93,)</f>
        <v>778525</v>
      </c>
      <c r="P10" s="36"/>
      <c r="Q10" s="36"/>
      <c r="R10" s="36"/>
      <c r="S10" s="36"/>
      <c r="T10" s="36">
        <f t="shared" ref="T10" si="27">SUM(T16,T22,T28,T34,T40,T46,T52,T58,T69,T75,T81,T87,T93,)</f>
        <v>700904</v>
      </c>
      <c r="U10" s="36"/>
      <c r="V10" s="36"/>
      <c r="W10" s="36"/>
      <c r="X10" s="36"/>
      <c r="Y10" s="36">
        <f t="shared" ref="Y10" si="28">SUM(Y16,Y22,Y28,Y34,Y40,Y46,Y52,Y58,Y69,Y75,Y81,Y87,Y93,)</f>
        <v>753638</v>
      </c>
      <c r="Z10" s="36"/>
      <c r="AA10" s="36"/>
      <c r="AB10" s="36"/>
      <c r="AC10" s="36"/>
      <c r="AD10" s="36">
        <f t="shared" ref="AD10" si="29">SUM(AD16,AD22,AD28,AD34,AD40,AD46,AD52,AD58,AD69,AD75,AD81,AD87,AD93,)</f>
        <v>800928</v>
      </c>
      <c r="AE10" s="36"/>
      <c r="AF10" s="36"/>
      <c r="AG10" s="36"/>
      <c r="AH10" s="36"/>
      <c r="AI10" s="36">
        <f t="shared" ref="AI10" si="30">SUM(AI16,AI22,AI28,AI34,AI40,AI46,AI52,AI58,AI69,AI75,AI81,AI87,AI93,)</f>
        <v>779047</v>
      </c>
      <c r="AJ10" s="36"/>
      <c r="AK10" s="36"/>
      <c r="AL10" s="36"/>
      <c r="AM10" s="36"/>
      <c r="AN10" s="36">
        <f t="shared" ref="AN10" si="31">SUM(AN16,AN22,AN28,AN34,AN40,AN46,AN52,AN58,AN69,AN75,AN81,AN87,AN93,)</f>
        <v>934600</v>
      </c>
      <c r="AO10" s="36"/>
      <c r="AP10" s="36"/>
      <c r="AQ10" s="36"/>
      <c r="AR10" s="36"/>
      <c r="AS10" s="76"/>
      <c r="AT10" s="76"/>
      <c r="AU10" s="76"/>
      <c r="AV10" s="76"/>
      <c r="AW10" s="76"/>
      <c r="AX10" s="24"/>
      <c r="AY10" s="25"/>
      <c r="AZ10" s="25"/>
      <c r="BA10" s="25"/>
      <c r="BB10" s="26"/>
      <c r="BC10" s="24"/>
      <c r="BD10" s="25"/>
      <c r="BE10" s="25"/>
      <c r="BF10" s="25"/>
      <c r="BG10" s="26"/>
      <c r="BH10" s="24"/>
      <c r="BI10" s="25"/>
      <c r="BJ10" s="25"/>
      <c r="BK10" s="25"/>
      <c r="BL10" s="26"/>
      <c r="BM10" s="76"/>
      <c r="BN10" s="76"/>
      <c r="BO10" s="76"/>
      <c r="BP10" s="76"/>
      <c r="BQ10" s="76"/>
      <c r="BR10" s="24">
        <f t="shared" si="7"/>
        <v>5485355</v>
      </c>
      <c r="BS10" s="25"/>
      <c r="BT10" s="25"/>
      <c r="BU10" s="25"/>
      <c r="BV10" s="26"/>
    </row>
    <row r="11" spans="1:74" ht="13.7" customHeight="1" x14ac:dyDescent="0.15">
      <c r="A11" s="139"/>
      <c r="B11" s="140"/>
      <c r="C11" s="140"/>
      <c r="D11" s="140"/>
      <c r="E11" s="51" t="s">
        <v>56</v>
      </c>
      <c r="F11" s="52"/>
      <c r="G11" s="52"/>
      <c r="H11" s="52"/>
      <c r="I11" s="53"/>
      <c r="J11" s="63">
        <f t="shared" si="0"/>
        <v>16547054</v>
      </c>
      <c r="K11" s="63"/>
      <c r="L11" s="63"/>
      <c r="M11" s="63"/>
      <c r="N11" s="63"/>
      <c r="O11" s="63">
        <f t="shared" ref="O11" si="32">SUM(O17,O23,O29,O35,O41,O47,O53,O59,O70,O76,O82,O88,O94,)</f>
        <v>15364901</v>
      </c>
      <c r="P11" s="63"/>
      <c r="Q11" s="63"/>
      <c r="R11" s="63"/>
      <c r="S11" s="63"/>
      <c r="T11" s="63">
        <f t="shared" ref="T11" si="33">SUM(T17,T23,T29,T35,T41,T47,T53,T59,T70,T76,T82,T88,T94,)</f>
        <v>17404721</v>
      </c>
      <c r="U11" s="63"/>
      <c r="V11" s="63"/>
      <c r="W11" s="63"/>
      <c r="X11" s="63"/>
      <c r="Y11" s="63">
        <f t="shared" ref="Y11" si="34">SUM(Y17,Y23,Y29,Y35,Y41,Y47,Y53,Y59,Y70,Y76,Y82,Y88,Y94,)</f>
        <v>22600283</v>
      </c>
      <c r="Z11" s="63"/>
      <c r="AA11" s="63"/>
      <c r="AB11" s="63"/>
      <c r="AC11" s="63"/>
      <c r="AD11" s="63">
        <f t="shared" ref="AD11" si="35">SUM(AD17,AD23,AD29,AD35,AD41,AD47,AD53,AD59,AD70,AD76,AD82,AD88,AD94,)</f>
        <v>22367606</v>
      </c>
      <c r="AE11" s="63"/>
      <c r="AF11" s="63"/>
      <c r="AG11" s="63"/>
      <c r="AH11" s="63"/>
      <c r="AI11" s="63">
        <f t="shared" ref="AI11" si="36">SUM(AI17,AI23,AI29,AI35,AI41,AI47,AI53,AI59,AI70,AI76,AI82,AI88,AI94,)</f>
        <v>23900676</v>
      </c>
      <c r="AJ11" s="63"/>
      <c r="AK11" s="63"/>
      <c r="AL11" s="63"/>
      <c r="AM11" s="63"/>
      <c r="AN11" s="63">
        <f t="shared" ref="AN11" si="37">SUM(AN17,AN23,AN29,AN35,AN41,AN47,AN53,AN59,AN70,AN76,AN82,AN88,AN94,)</f>
        <v>23196730</v>
      </c>
      <c r="AO11" s="63"/>
      <c r="AP11" s="63"/>
      <c r="AQ11" s="63"/>
      <c r="AR11" s="63"/>
      <c r="AS11" s="106"/>
      <c r="AT11" s="106"/>
      <c r="AU11" s="106"/>
      <c r="AV11" s="106"/>
      <c r="AW11" s="106"/>
      <c r="AX11" s="107"/>
      <c r="AY11" s="108"/>
      <c r="AZ11" s="108"/>
      <c r="BA11" s="108"/>
      <c r="BB11" s="109"/>
      <c r="BC11" s="107"/>
      <c r="BD11" s="108"/>
      <c r="BE11" s="108"/>
      <c r="BF11" s="108"/>
      <c r="BG11" s="109"/>
      <c r="BH11" s="107"/>
      <c r="BI11" s="108"/>
      <c r="BJ11" s="108"/>
      <c r="BK11" s="108"/>
      <c r="BL11" s="109"/>
      <c r="BM11" s="106"/>
      <c r="BN11" s="106"/>
      <c r="BO11" s="106"/>
      <c r="BP11" s="106"/>
      <c r="BQ11" s="106"/>
      <c r="BR11" s="38">
        <f t="shared" si="7"/>
        <v>141381971</v>
      </c>
      <c r="BS11" s="39"/>
      <c r="BT11" s="39"/>
      <c r="BU11" s="39"/>
      <c r="BV11" s="40"/>
    </row>
    <row r="12" spans="1:74" ht="13.7" customHeight="1" x14ac:dyDescent="0.15">
      <c r="A12" s="129" t="s">
        <v>15</v>
      </c>
      <c r="B12" s="130"/>
      <c r="C12" s="130"/>
      <c r="D12" s="131"/>
      <c r="E12" s="41" t="s">
        <v>61</v>
      </c>
      <c r="F12" s="42"/>
      <c r="G12" s="42"/>
      <c r="H12" s="42"/>
      <c r="I12" s="43"/>
      <c r="J12" s="70">
        <v>1259392</v>
      </c>
      <c r="K12" s="71"/>
      <c r="L12" s="71"/>
      <c r="M12" s="71"/>
      <c r="N12" s="72"/>
      <c r="O12" s="70">
        <v>1507428</v>
      </c>
      <c r="P12" s="71"/>
      <c r="Q12" s="71"/>
      <c r="R12" s="71"/>
      <c r="S12" s="72"/>
      <c r="T12" s="70">
        <v>1580588</v>
      </c>
      <c r="U12" s="71"/>
      <c r="V12" s="71"/>
      <c r="W12" s="71"/>
      <c r="X12" s="72"/>
      <c r="Y12" s="70">
        <v>1739783</v>
      </c>
      <c r="Z12" s="71"/>
      <c r="AA12" s="71"/>
      <c r="AB12" s="71"/>
      <c r="AC12" s="72"/>
      <c r="AD12" s="70">
        <v>1880381</v>
      </c>
      <c r="AE12" s="71"/>
      <c r="AF12" s="71"/>
      <c r="AG12" s="71"/>
      <c r="AH12" s="72"/>
      <c r="AI12" s="70">
        <v>1823302</v>
      </c>
      <c r="AJ12" s="71"/>
      <c r="AK12" s="71"/>
      <c r="AL12" s="71"/>
      <c r="AM12" s="72"/>
      <c r="AN12" s="70">
        <v>1740864</v>
      </c>
      <c r="AO12" s="71"/>
      <c r="AP12" s="71"/>
      <c r="AQ12" s="71"/>
      <c r="AR12" s="72"/>
      <c r="AS12" s="105"/>
      <c r="AT12" s="105"/>
      <c r="AU12" s="105"/>
      <c r="AV12" s="105"/>
      <c r="AW12" s="105"/>
      <c r="AX12" s="30"/>
      <c r="AY12" s="31"/>
      <c r="AZ12" s="31"/>
      <c r="BA12" s="31"/>
      <c r="BB12" s="32"/>
      <c r="BC12" s="30"/>
      <c r="BD12" s="31"/>
      <c r="BE12" s="31"/>
      <c r="BF12" s="31"/>
      <c r="BG12" s="32"/>
      <c r="BH12" s="30"/>
      <c r="BI12" s="31"/>
      <c r="BJ12" s="31"/>
      <c r="BK12" s="31"/>
      <c r="BL12" s="32"/>
      <c r="BM12" s="105"/>
      <c r="BN12" s="105"/>
      <c r="BO12" s="105"/>
      <c r="BP12" s="105"/>
      <c r="BQ12" s="105"/>
      <c r="BR12" s="30">
        <f t="shared" si="7"/>
        <v>11531738</v>
      </c>
      <c r="BS12" s="31"/>
      <c r="BT12" s="31"/>
      <c r="BU12" s="31"/>
      <c r="BV12" s="32"/>
    </row>
    <row r="13" spans="1:74" ht="13.7" customHeight="1" x14ac:dyDescent="0.15">
      <c r="A13" s="132"/>
      <c r="B13" s="133"/>
      <c r="C13" s="133"/>
      <c r="D13" s="134"/>
      <c r="E13" s="33" t="s">
        <v>55</v>
      </c>
      <c r="F13" s="34"/>
      <c r="G13" s="34"/>
      <c r="H13" s="34"/>
      <c r="I13" s="35"/>
      <c r="J13" s="121">
        <v>142202</v>
      </c>
      <c r="K13" s="122"/>
      <c r="L13" s="122"/>
      <c r="M13" s="122"/>
      <c r="N13" s="123"/>
      <c r="O13" s="121">
        <v>161754</v>
      </c>
      <c r="P13" s="122"/>
      <c r="Q13" s="122"/>
      <c r="R13" s="122"/>
      <c r="S13" s="123"/>
      <c r="T13" s="121">
        <v>172060</v>
      </c>
      <c r="U13" s="122"/>
      <c r="V13" s="122"/>
      <c r="W13" s="122"/>
      <c r="X13" s="123"/>
      <c r="Y13" s="121">
        <v>252257</v>
      </c>
      <c r="Z13" s="122"/>
      <c r="AA13" s="122"/>
      <c r="AB13" s="122"/>
      <c r="AC13" s="123"/>
      <c r="AD13" s="121">
        <v>244546</v>
      </c>
      <c r="AE13" s="122"/>
      <c r="AF13" s="122"/>
      <c r="AG13" s="122"/>
      <c r="AH13" s="123"/>
      <c r="AI13" s="121">
        <v>176404</v>
      </c>
      <c r="AJ13" s="122"/>
      <c r="AK13" s="122"/>
      <c r="AL13" s="122"/>
      <c r="AM13" s="123"/>
      <c r="AN13" s="121">
        <v>224500</v>
      </c>
      <c r="AO13" s="122"/>
      <c r="AP13" s="122"/>
      <c r="AQ13" s="122"/>
      <c r="AR13" s="123"/>
      <c r="AS13" s="124"/>
      <c r="AT13" s="124"/>
      <c r="AU13" s="124"/>
      <c r="AV13" s="124"/>
      <c r="AW13" s="124"/>
      <c r="AX13" s="125"/>
      <c r="AY13" s="126"/>
      <c r="AZ13" s="126"/>
      <c r="BA13" s="126"/>
      <c r="BB13" s="127"/>
      <c r="BC13" s="125"/>
      <c r="BD13" s="126"/>
      <c r="BE13" s="126"/>
      <c r="BF13" s="126"/>
      <c r="BG13" s="127"/>
      <c r="BH13" s="125"/>
      <c r="BI13" s="126"/>
      <c r="BJ13" s="126"/>
      <c r="BK13" s="126"/>
      <c r="BL13" s="127"/>
      <c r="BM13" s="124"/>
      <c r="BN13" s="124"/>
      <c r="BO13" s="124"/>
      <c r="BP13" s="124"/>
      <c r="BQ13" s="124"/>
      <c r="BR13" s="24">
        <f t="shared" si="7"/>
        <v>1373723</v>
      </c>
      <c r="BS13" s="25"/>
      <c r="BT13" s="25"/>
      <c r="BU13" s="25"/>
      <c r="BV13" s="26"/>
    </row>
    <row r="14" spans="1:74" ht="13.7" customHeight="1" x14ac:dyDescent="0.15">
      <c r="A14" s="132"/>
      <c r="B14" s="133"/>
      <c r="C14" s="133"/>
      <c r="D14" s="134"/>
      <c r="E14" s="51" t="s">
        <v>56</v>
      </c>
      <c r="F14" s="52"/>
      <c r="G14" s="52"/>
      <c r="H14" s="52"/>
      <c r="I14" s="53"/>
      <c r="J14" s="63">
        <f>SUM(J12,J13)</f>
        <v>1401594</v>
      </c>
      <c r="K14" s="63"/>
      <c r="L14" s="63"/>
      <c r="M14" s="63"/>
      <c r="N14" s="63"/>
      <c r="O14" s="63">
        <f t="shared" ref="O14" si="38">SUM(O12,O13)</f>
        <v>1669182</v>
      </c>
      <c r="P14" s="63"/>
      <c r="Q14" s="63"/>
      <c r="R14" s="63"/>
      <c r="S14" s="63"/>
      <c r="T14" s="63">
        <f t="shared" ref="T14" si="39">SUM(T12,T13)</f>
        <v>1752648</v>
      </c>
      <c r="U14" s="63"/>
      <c r="V14" s="63"/>
      <c r="W14" s="63"/>
      <c r="X14" s="63"/>
      <c r="Y14" s="63">
        <f t="shared" ref="Y14" si="40">SUM(Y12,Y13)</f>
        <v>1992040</v>
      </c>
      <c r="Z14" s="63"/>
      <c r="AA14" s="63"/>
      <c r="AB14" s="63"/>
      <c r="AC14" s="63"/>
      <c r="AD14" s="63">
        <f t="shared" ref="AD14" si="41">SUM(AD12,AD13)</f>
        <v>2124927</v>
      </c>
      <c r="AE14" s="63"/>
      <c r="AF14" s="63"/>
      <c r="AG14" s="63"/>
      <c r="AH14" s="63"/>
      <c r="AI14" s="63">
        <f t="shared" ref="AI14" si="42">SUM(AI12,AI13)</f>
        <v>1999706</v>
      </c>
      <c r="AJ14" s="63"/>
      <c r="AK14" s="63"/>
      <c r="AL14" s="63"/>
      <c r="AM14" s="63"/>
      <c r="AN14" s="63">
        <f t="shared" ref="AN14" si="43">SUM(AN12,AN13)</f>
        <v>1965364</v>
      </c>
      <c r="AO14" s="63"/>
      <c r="AP14" s="63"/>
      <c r="AQ14" s="63"/>
      <c r="AR14" s="63"/>
      <c r="AS14" s="75"/>
      <c r="AT14" s="75"/>
      <c r="AU14" s="75"/>
      <c r="AV14" s="75"/>
      <c r="AW14" s="75"/>
      <c r="AX14" s="107"/>
      <c r="AY14" s="108"/>
      <c r="AZ14" s="108"/>
      <c r="BA14" s="108"/>
      <c r="BB14" s="109"/>
      <c r="BC14" s="107"/>
      <c r="BD14" s="108"/>
      <c r="BE14" s="108"/>
      <c r="BF14" s="108"/>
      <c r="BG14" s="109"/>
      <c r="BH14" s="107"/>
      <c r="BI14" s="108"/>
      <c r="BJ14" s="108"/>
      <c r="BK14" s="108"/>
      <c r="BL14" s="109"/>
      <c r="BM14" s="75"/>
      <c r="BN14" s="75"/>
      <c r="BO14" s="75"/>
      <c r="BP14" s="75"/>
      <c r="BQ14" s="75"/>
      <c r="BR14" s="38">
        <f t="shared" si="7"/>
        <v>12905461</v>
      </c>
      <c r="BS14" s="39"/>
      <c r="BT14" s="39"/>
      <c r="BU14" s="39"/>
      <c r="BV14" s="40"/>
    </row>
    <row r="15" spans="1:74" ht="13.7" customHeight="1" x14ac:dyDescent="0.15">
      <c r="A15" s="132"/>
      <c r="B15" s="133"/>
      <c r="C15" s="133"/>
      <c r="D15" s="134"/>
      <c r="E15" s="41" t="s">
        <v>62</v>
      </c>
      <c r="F15" s="42"/>
      <c r="G15" s="42"/>
      <c r="H15" s="42"/>
      <c r="I15" s="43"/>
      <c r="J15" s="70">
        <v>14447785</v>
      </c>
      <c r="K15" s="71"/>
      <c r="L15" s="71"/>
      <c r="M15" s="71"/>
      <c r="N15" s="72"/>
      <c r="O15" s="70">
        <v>13228646</v>
      </c>
      <c r="P15" s="71"/>
      <c r="Q15" s="71"/>
      <c r="R15" s="71"/>
      <c r="S15" s="72"/>
      <c r="T15" s="70">
        <v>15015730</v>
      </c>
      <c r="U15" s="71"/>
      <c r="V15" s="71"/>
      <c r="W15" s="71"/>
      <c r="X15" s="72"/>
      <c r="Y15" s="70">
        <v>19750183</v>
      </c>
      <c r="Z15" s="71"/>
      <c r="AA15" s="71"/>
      <c r="AB15" s="71"/>
      <c r="AC15" s="72"/>
      <c r="AD15" s="70">
        <v>19289045</v>
      </c>
      <c r="AE15" s="71"/>
      <c r="AF15" s="71"/>
      <c r="AG15" s="71"/>
      <c r="AH15" s="72"/>
      <c r="AI15" s="70">
        <v>20787304</v>
      </c>
      <c r="AJ15" s="71"/>
      <c r="AK15" s="71"/>
      <c r="AL15" s="71"/>
      <c r="AM15" s="72"/>
      <c r="AN15" s="70">
        <v>20237579</v>
      </c>
      <c r="AO15" s="71"/>
      <c r="AP15" s="71"/>
      <c r="AQ15" s="71"/>
      <c r="AR15" s="72"/>
      <c r="AS15" s="105"/>
      <c r="AT15" s="105"/>
      <c r="AU15" s="105"/>
      <c r="AV15" s="105"/>
      <c r="AW15" s="105"/>
      <c r="AX15" s="30"/>
      <c r="AY15" s="31"/>
      <c r="AZ15" s="31"/>
      <c r="BA15" s="31"/>
      <c r="BB15" s="32"/>
      <c r="BC15" s="30"/>
      <c r="BD15" s="31"/>
      <c r="BE15" s="31"/>
      <c r="BF15" s="31"/>
      <c r="BG15" s="32"/>
      <c r="BH15" s="30"/>
      <c r="BI15" s="31"/>
      <c r="BJ15" s="31"/>
      <c r="BK15" s="31"/>
      <c r="BL15" s="32"/>
      <c r="BM15" s="105"/>
      <c r="BN15" s="105"/>
      <c r="BO15" s="105"/>
      <c r="BP15" s="105"/>
      <c r="BQ15" s="105"/>
      <c r="BR15" s="30">
        <f t="shared" si="7"/>
        <v>122756272</v>
      </c>
      <c r="BS15" s="31"/>
      <c r="BT15" s="31"/>
      <c r="BU15" s="31"/>
      <c r="BV15" s="32"/>
    </row>
    <row r="16" spans="1:74" ht="13.7" customHeight="1" x14ac:dyDescent="0.15">
      <c r="A16" s="132"/>
      <c r="B16" s="133"/>
      <c r="C16" s="133"/>
      <c r="D16" s="134"/>
      <c r="E16" s="33" t="s">
        <v>55</v>
      </c>
      <c r="F16" s="34"/>
      <c r="G16" s="34"/>
      <c r="H16" s="34"/>
      <c r="I16" s="35"/>
      <c r="J16" s="121">
        <v>737713</v>
      </c>
      <c r="K16" s="122"/>
      <c r="L16" s="122"/>
      <c r="M16" s="122"/>
      <c r="N16" s="123"/>
      <c r="O16" s="121">
        <v>778525</v>
      </c>
      <c r="P16" s="122"/>
      <c r="Q16" s="122"/>
      <c r="R16" s="122"/>
      <c r="S16" s="123"/>
      <c r="T16" s="121">
        <v>700904</v>
      </c>
      <c r="U16" s="122"/>
      <c r="V16" s="122"/>
      <c r="W16" s="122"/>
      <c r="X16" s="123"/>
      <c r="Y16" s="121">
        <v>753638</v>
      </c>
      <c r="Z16" s="122"/>
      <c r="AA16" s="122"/>
      <c r="AB16" s="122"/>
      <c r="AC16" s="123"/>
      <c r="AD16" s="121">
        <v>800928</v>
      </c>
      <c r="AE16" s="122"/>
      <c r="AF16" s="122"/>
      <c r="AG16" s="122"/>
      <c r="AH16" s="123"/>
      <c r="AI16" s="121">
        <v>779047</v>
      </c>
      <c r="AJ16" s="122"/>
      <c r="AK16" s="122"/>
      <c r="AL16" s="122"/>
      <c r="AM16" s="123"/>
      <c r="AN16" s="121">
        <v>934600</v>
      </c>
      <c r="AO16" s="122"/>
      <c r="AP16" s="122"/>
      <c r="AQ16" s="122"/>
      <c r="AR16" s="123"/>
      <c r="AS16" s="124"/>
      <c r="AT16" s="124"/>
      <c r="AU16" s="124"/>
      <c r="AV16" s="124"/>
      <c r="AW16" s="124"/>
      <c r="AX16" s="125"/>
      <c r="AY16" s="126"/>
      <c r="AZ16" s="126"/>
      <c r="BA16" s="126"/>
      <c r="BB16" s="127"/>
      <c r="BC16" s="125"/>
      <c r="BD16" s="126"/>
      <c r="BE16" s="126"/>
      <c r="BF16" s="126"/>
      <c r="BG16" s="127"/>
      <c r="BH16" s="125"/>
      <c r="BI16" s="126"/>
      <c r="BJ16" s="126"/>
      <c r="BK16" s="126"/>
      <c r="BL16" s="127"/>
      <c r="BM16" s="124"/>
      <c r="BN16" s="124"/>
      <c r="BO16" s="124"/>
      <c r="BP16" s="124"/>
      <c r="BQ16" s="124"/>
      <c r="BR16" s="24">
        <f t="shared" si="7"/>
        <v>5485355</v>
      </c>
      <c r="BS16" s="25"/>
      <c r="BT16" s="25"/>
      <c r="BU16" s="25"/>
      <c r="BV16" s="26"/>
    </row>
    <row r="17" spans="1:74" ht="13.7" customHeight="1" x14ac:dyDescent="0.15">
      <c r="A17" s="135"/>
      <c r="B17" s="136"/>
      <c r="C17" s="136"/>
      <c r="D17" s="137"/>
      <c r="E17" s="51" t="s">
        <v>56</v>
      </c>
      <c r="F17" s="52"/>
      <c r="G17" s="52"/>
      <c r="H17" s="52"/>
      <c r="I17" s="53"/>
      <c r="J17" s="44">
        <f>SUM(J15,J16)</f>
        <v>15185498</v>
      </c>
      <c r="K17" s="44"/>
      <c r="L17" s="44"/>
      <c r="M17" s="44"/>
      <c r="N17" s="44"/>
      <c r="O17" s="44">
        <f t="shared" ref="O17" si="44">SUM(O15,O16)</f>
        <v>14007171</v>
      </c>
      <c r="P17" s="44"/>
      <c r="Q17" s="44"/>
      <c r="R17" s="44"/>
      <c r="S17" s="44"/>
      <c r="T17" s="44">
        <f t="shared" ref="T17" si="45">SUM(T15,T16)</f>
        <v>15716634</v>
      </c>
      <c r="U17" s="44"/>
      <c r="V17" s="44"/>
      <c r="W17" s="44"/>
      <c r="X17" s="44"/>
      <c r="Y17" s="44">
        <f t="shared" ref="Y17" si="46">SUM(Y15,Y16)</f>
        <v>20503821</v>
      </c>
      <c r="Z17" s="44"/>
      <c r="AA17" s="44"/>
      <c r="AB17" s="44"/>
      <c r="AC17" s="44"/>
      <c r="AD17" s="44">
        <f t="shared" ref="AD17" si="47">SUM(AD15,AD16)</f>
        <v>20089973</v>
      </c>
      <c r="AE17" s="44"/>
      <c r="AF17" s="44"/>
      <c r="AG17" s="44"/>
      <c r="AH17" s="44"/>
      <c r="AI17" s="44">
        <f t="shared" ref="AI17" si="48">SUM(AI15,AI16)</f>
        <v>21566351</v>
      </c>
      <c r="AJ17" s="44"/>
      <c r="AK17" s="44"/>
      <c r="AL17" s="44"/>
      <c r="AM17" s="44"/>
      <c r="AN17" s="44">
        <f t="shared" ref="AN17" si="49">SUM(AN15,AN16)</f>
        <v>21172179</v>
      </c>
      <c r="AO17" s="44"/>
      <c r="AP17" s="44"/>
      <c r="AQ17" s="44"/>
      <c r="AR17" s="44"/>
      <c r="AS17" s="106"/>
      <c r="AT17" s="106"/>
      <c r="AU17" s="106"/>
      <c r="AV17" s="106"/>
      <c r="AW17" s="106"/>
      <c r="AX17" s="107"/>
      <c r="AY17" s="108"/>
      <c r="AZ17" s="108"/>
      <c r="BA17" s="108"/>
      <c r="BB17" s="109"/>
      <c r="BC17" s="107"/>
      <c r="BD17" s="108"/>
      <c r="BE17" s="108"/>
      <c r="BF17" s="108"/>
      <c r="BG17" s="109"/>
      <c r="BH17" s="107"/>
      <c r="BI17" s="108"/>
      <c r="BJ17" s="108"/>
      <c r="BK17" s="108"/>
      <c r="BL17" s="109"/>
      <c r="BM17" s="106"/>
      <c r="BN17" s="106"/>
      <c r="BO17" s="106"/>
      <c r="BP17" s="106"/>
      <c r="BQ17" s="106"/>
      <c r="BR17" s="38">
        <f t="shared" si="7"/>
        <v>128241627</v>
      </c>
      <c r="BS17" s="39"/>
      <c r="BT17" s="39"/>
      <c r="BU17" s="39"/>
      <c r="BV17" s="40"/>
    </row>
    <row r="18" spans="1:74" ht="13.7" customHeight="1" x14ac:dyDescent="0.15">
      <c r="A18" s="117" t="s">
        <v>17</v>
      </c>
      <c r="B18" s="115"/>
      <c r="C18" s="115"/>
      <c r="D18" s="116"/>
      <c r="E18" s="41" t="s">
        <v>61</v>
      </c>
      <c r="F18" s="42"/>
      <c r="G18" s="42"/>
      <c r="H18" s="42"/>
      <c r="I18" s="43"/>
      <c r="J18" s="37">
        <v>56790</v>
      </c>
      <c r="K18" s="37"/>
      <c r="L18" s="37"/>
      <c r="M18" s="37"/>
      <c r="N18" s="37"/>
      <c r="O18" s="37">
        <v>72249</v>
      </c>
      <c r="P18" s="37"/>
      <c r="Q18" s="37"/>
      <c r="R18" s="37"/>
      <c r="S18" s="37"/>
      <c r="T18" s="37">
        <v>81687</v>
      </c>
      <c r="U18" s="37"/>
      <c r="V18" s="37"/>
      <c r="W18" s="37"/>
      <c r="X18" s="37"/>
      <c r="Y18" s="37">
        <v>105070</v>
      </c>
      <c r="Z18" s="37"/>
      <c r="AA18" s="37"/>
      <c r="AB18" s="37"/>
      <c r="AC18" s="37"/>
      <c r="AD18" s="37">
        <v>119802</v>
      </c>
      <c r="AE18" s="37"/>
      <c r="AF18" s="37"/>
      <c r="AG18" s="37"/>
      <c r="AH18" s="37"/>
      <c r="AI18" s="37">
        <v>101355</v>
      </c>
      <c r="AJ18" s="37"/>
      <c r="AK18" s="37"/>
      <c r="AL18" s="37"/>
      <c r="AM18" s="37"/>
      <c r="AN18" s="37">
        <v>87569</v>
      </c>
      <c r="AO18" s="37"/>
      <c r="AP18" s="37"/>
      <c r="AQ18" s="37"/>
      <c r="AR18" s="37"/>
      <c r="AS18" s="105"/>
      <c r="AT18" s="105"/>
      <c r="AU18" s="105"/>
      <c r="AV18" s="105"/>
      <c r="AW18" s="105"/>
      <c r="AX18" s="30"/>
      <c r="AY18" s="31"/>
      <c r="AZ18" s="31"/>
      <c r="BA18" s="31"/>
      <c r="BB18" s="32"/>
      <c r="BC18" s="30"/>
      <c r="BD18" s="31"/>
      <c r="BE18" s="31"/>
      <c r="BF18" s="31"/>
      <c r="BG18" s="32"/>
      <c r="BH18" s="30"/>
      <c r="BI18" s="31"/>
      <c r="BJ18" s="31"/>
      <c r="BK18" s="31"/>
      <c r="BL18" s="32"/>
      <c r="BM18" s="105"/>
      <c r="BN18" s="105"/>
      <c r="BO18" s="105"/>
      <c r="BP18" s="105"/>
      <c r="BQ18" s="105"/>
      <c r="BR18" s="30">
        <f t="shared" si="7"/>
        <v>624522</v>
      </c>
      <c r="BS18" s="31"/>
      <c r="BT18" s="31"/>
      <c r="BU18" s="31"/>
      <c r="BV18" s="32"/>
    </row>
    <row r="19" spans="1:74" ht="13.7" customHeight="1" x14ac:dyDescent="0.15">
      <c r="A19" s="117"/>
      <c r="B19" s="115"/>
      <c r="C19" s="115"/>
      <c r="D19" s="116"/>
      <c r="E19" s="33" t="s">
        <v>55</v>
      </c>
      <c r="F19" s="34"/>
      <c r="G19" s="34"/>
      <c r="H19" s="34"/>
      <c r="I19" s="35"/>
      <c r="J19" s="128">
        <v>9965</v>
      </c>
      <c r="K19" s="128"/>
      <c r="L19" s="128"/>
      <c r="M19" s="128"/>
      <c r="N19" s="128"/>
      <c r="O19" s="128">
        <v>11479</v>
      </c>
      <c r="P19" s="128"/>
      <c r="Q19" s="128"/>
      <c r="R19" s="128"/>
      <c r="S19" s="128"/>
      <c r="T19" s="128">
        <v>10177</v>
      </c>
      <c r="U19" s="128"/>
      <c r="V19" s="128"/>
      <c r="W19" s="128"/>
      <c r="X19" s="128"/>
      <c r="Y19" s="128">
        <v>16845</v>
      </c>
      <c r="Z19" s="128"/>
      <c r="AA19" s="128"/>
      <c r="AB19" s="128"/>
      <c r="AC19" s="128"/>
      <c r="AD19" s="128">
        <v>18993</v>
      </c>
      <c r="AE19" s="128"/>
      <c r="AF19" s="128"/>
      <c r="AG19" s="128"/>
      <c r="AH19" s="128"/>
      <c r="AI19" s="128">
        <v>8076</v>
      </c>
      <c r="AJ19" s="128"/>
      <c r="AK19" s="128"/>
      <c r="AL19" s="128"/>
      <c r="AM19" s="128"/>
      <c r="AN19" s="128">
        <v>8625</v>
      </c>
      <c r="AO19" s="128"/>
      <c r="AP19" s="128"/>
      <c r="AQ19" s="128"/>
      <c r="AR19" s="128"/>
      <c r="AS19" s="124"/>
      <c r="AT19" s="124"/>
      <c r="AU19" s="124"/>
      <c r="AV19" s="124"/>
      <c r="AW19" s="124"/>
      <c r="AX19" s="125"/>
      <c r="AY19" s="126"/>
      <c r="AZ19" s="126"/>
      <c r="BA19" s="126"/>
      <c r="BB19" s="127"/>
      <c r="BC19" s="125"/>
      <c r="BD19" s="126"/>
      <c r="BE19" s="126"/>
      <c r="BF19" s="126"/>
      <c r="BG19" s="127"/>
      <c r="BH19" s="125"/>
      <c r="BI19" s="126"/>
      <c r="BJ19" s="126"/>
      <c r="BK19" s="126"/>
      <c r="BL19" s="127"/>
      <c r="BM19" s="124"/>
      <c r="BN19" s="124"/>
      <c r="BO19" s="124"/>
      <c r="BP19" s="124"/>
      <c r="BQ19" s="124"/>
      <c r="BR19" s="24">
        <f t="shared" si="7"/>
        <v>84160</v>
      </c>
      <c r="BS19" s="25"/>
      <c r="BT19" s="25"/>
      <c r="BU19" s="25"/>
      <c r="BV19" s="26"/>
    </row>
    <row r="20" spans="1:74" ht="13.7" customHeight="1" x14ac:dyDescent="0.15">
      <c r="A20" s="117"/>
      <c r="B20" s="115"/>
      <c r="C20" s="115"/>
      <c r="D20" s="116"/>
      <c r="E20" s="51" t="s">
        <v>56</v>
      </c>
      <c r="F20" s="52"/>
      <c r="G20" s="52"/>
      <c r="H20" s="52"/>
      <c r="I20" s="53"/>
      <c r="J20" s="63">
        <f>SUM(J18,J19,)</f>
        <v>66755</v>
      </c>
      <c r="K20" s="63"/>
      <c r="L20" s="63"/>
      <c r="M20" s="63"/>
      <c r="N20" s="63"/>
      <c r="O20" s="63">
        <f t="shared" ref="O20" si="50">SUM(O18,O19,)</f>
        <v>83728</v>
      </c>
      <c r="P20" s="63"/>
      <c r="Q20" s="63"/>
      <c r="R20" s="63"/>
      <c r="S20" s="63"/>
      <c r="T20" s="63">
        <f t="shared" ref="T20" si="51">SUM(T18,T19,)</f>
        <v>91864</v>
      </c>
      <c r="U20" s="63"/>
      <c r="V20" s="63"/>
      <c r="W20" s="63"/>
      <c r="X20" s="63"/>
      <c r="Y20" s="63">
        <f t="shared" ref="Y20" si="52">SUM(Y18,Y19,)</f>
        <v>121915</v>
      </c>
      <c r="Z20" s="63"/>
      <c r="AA20" s="63"/>
      <c r="AB20" s="63"/>
      <c r="AC20" s="63"/>
      <c r="AD20" s="63">
        <f t="shared" ref="AD20" si="53">SUM(AD18,AD19,)</f>
        <v>138795</v>
      </c>
      <c r="AE20" s="63"/>
      <c r="AF20" s="63"/>
      <c r="AG20" s="63"/>
      <c r="AH20" s="63"/>
      <c r="AI20" s="63">
        <f t="shared" ref="AI20" si="54">SUM(AI18,AI19,)</f>
        <v>109431</v>
      </c>
      <c r="AJ20" s="63"/>
      <c r="AK20" s="63"/>
      <c r="AL20" s="63"/>
      <c r="AM20" s="63"/>
      <c r="AN20" s="63">
        <f t="shared" ref="AN20" si="55">SUM(AN18,AN19,)</f>
        <v>96194</v>
      </c>
      <c r="AO20" s="63"/>
      <c r="AP20" s="63"/>
      <c r="AQ20" s="63"/>
      <c r="AR20" s="63"/>
      <c r="AS20" s="75"/>
      <c r="AT20" s="75"/>
      <c r="AU20" s="75"/>
      <c r="AV20" s="75"/>
      <c r="AW20" s="75"/>
      <c r="AX20" s="107"/>
      <c r="AY20" s="108"/>
      <c r="AZ20" s="108"/>
      <c r="BA20" s="108"/>
      <c r="BB20" s="109"/>
      <c r="BC20" s="107"/>
      <c r="BD20" s="108"/>
      <c r="BE20" s="108"/>
      <c r="BF20" s="108"/>
      <c r="BG20" s="109"/>
      <c r="BH20" s="107"/>
      <c r="BI20" s="108"/>
      <c r="BJ20" s="108"/>
      <c r="BK20" s="108"/>
      <c r="BL20" s="109"/>
      <c r="BM20" s="75"/>
      <c r="BN20" s="75"/>
      <c r="BO20" s="75"/>
      <c r="BP20" s="75"/>
      <c r="BQ20" s="75"/>
      <c r="BR20" s="38">
        <f t="shared" si="7"/>
        <v>708682</v>
      </c>
      <c r="BS20" s="39"/>
      <c r="BT20" s="39"/>
      <c r="BU20" s="39"/>
      <c r="BV20" s="40"/>
    </row>
    <row r="21" spans="1:74" ht="13.7" customHeight="1" x14ac:dyDescent="0.15">
      <c r="A21" s="117"/>
      <c r="B21" s="115"/>
      <c r="C21" s="115"/>
      <c r="D21" s="116"/>
      <c r="E21" s="41" t="s">
        <v>62</v>
      </c>
      <c r="F21" s="42"/>
      <c r="G21" s="42"/>
      <c r="H21" s="42"/>
      <c r="I21" s="43"/>
      <c r="J21" s="37">
        <v>345471</v>
      </c>
      <c r="K21" s="37"/>
      <c r="L21" s="37"/>
      <c r="M21" s="37"/>
      <c r="N21" s="37"/>
      <c r="O21" s="37">
        <v>388566</v>
      </c>
      <c r="P21" s="37"/>
      <c r="Q21" s="37"/>
      <c r="R21" s="37"/>
      <c r="S21" s="37"/>
      <c r="T21" s="37">
        <v>484513</v>
      </c>
      <c r="U21" s="37"/>
      <c r="V21" s="37"/>
      <c r="W21" s="37"/>
      <c r="X21" s="37"/>
      <c r="Y21" s="37">
        <v>614028</v>
      </c>
      <c r="Z21" s="37"/>
      <c r="AA21" s="37"/>
      <c r="AB21" s="37"/>
      <c r="AC21" s="37"/>
      <c r="AD21" s="37">
        <v>593717</v>
      </c>
      <c r="AE21" s="37"/>
      <c r="AF21" s="37"/>
      <c r="AG21" s="37"/>
      <c r="AH21" s="37"/>
      <c r="AI21" s="37">
        <v>620029</v>
      </c>
      <c r="AJ21" s="37"/>
      <c r="AK21" s="37"/>
      <c r="AL21" s="37"/>
      <c r="AM21" s="37"/>
      <c r="AN21" s="37">
        <v>467022</v>
      </c>
      <c r="AO21" s="37"/>
      <c r="AP21" s="37"/>
      <c r="AQ21" s="37"/>
      <c r="AR21" s="37"/>
      <c r="AS21" s="105"/>
      <c r="AT21" s="105"/>
      <c r="AU21" s="105"/>
      <c r="AV21" s="105"/>
      <c r="AW21" s="105"/>
      <c r="AX21" s="30"/>
      <c r="AY21" s="31"/>
      <c r="AZ21" s="31"/>
      <c r="BA21" s="31"/>
      <c r="BB21" s="32"/>
      <c r="BC21" s="30"/>
      <c r="BD21" s="31"/>
      <c r="BE21" s="31"/>
      <c r="BF21" s="31"/>
      <c r="BG21" s="32"/>
      <c r="BH21" s="30"/>
      <c r="BI21" s="31"/>
      <c r="BJ21" s="31"/>
      <c r="BK21" s="31"/>
      <c r="BL21" s="32"/>
      <c r="BM21" s="105"/>
      <c r="BN21" s="105"/>
      <c r="BO21" s="105"/>
      <c r="BP21" s="105"/>
      <c r="BQ21" s="105"/>
      <c r="BR21" s="30">
        <f t="shared" si="7"/>
        <v>3513346</v>
      </c>
      <c r="BS21" s="31"/>
      <c r="BT21" s="31"/>
      <c r="BU21" s="31"/>
      <c r="BV21" s="32"/>
    </row>
    <row r="22" spans="1:74" ht="13.7" customHeight="1" x14ac:dyDescent="0.15">
      <c r="A22" s="117"/>
      <c r="B22" s="115"/>
      <c r="C22" s="115"/>
      <c r="D22" s="116"/>
      <c r="E22" s="33" t="s">
        <v>55</v>
      </c>
      <c r="F22" s="34"/>
      <c r="G22" s="34"/>
      <c r="H22" s="34"/>
      <c r="I22" s="35"/>
      <c r="J22" s="128">
        <v>0</v>
      </c>
      <c r="K22" s="128"/>
      <c r="L22" s="128"/>
      <c r="M22" s="128"/>
      <c r="N22" s="128"/>
      <c r="O22" s="128">
        <v>0</v>
      </c>
      <c r="P22" s="128"/>
      <c r="Q22" s="128"/>
      <c r="R22" s="128"/>
      <c r="S22" s="128"/>
      <c r="T22" s="128">
        <v>0</v>
      </c>
      <c r="U22" s="128"/>
      <c r="V22" s="128"/>
      <c r="W22" s="128"/>
      <c r="X22" s="128"/>
      <c r="Y22" s="128">
        <v>0</v>
      </c>
      <c r="Z22" s="128"/>
      <c r="AA22" s="128"/>
      <c r="AB22" s="128"/>
      <c r="AC22" s="128"/>
      <c r="AD22" s="128">
        <v>0</v>
      </c>
      <c r="AE22" s="128"/>
      <c r="AF22" s="128"/>
      <c r="AG22" s="128"/>
      <c r="AH22" s="128"/>
      <c r="AI22" s="128">
        <v>0</v>
      </c>
      <c r="AJ22" s="128"/>
      <c r="AK22" s="128"/>
      <c r="AL22" s="128"/>
      <c r="AM22" s="128"/>
      <c r="AN22" s="128">
        <v>0</v>
      </c>
      <c r="AO22" s="128"/>
      <c r="AP22" s="128"/>
      <c r="AQ22" s="128"/>
      <c r="AR22" s="128"/>
      <c r="AS22" s="124"/>
      <c r="AT22" s="124"/>
      <c r="AU22" s="124"/>
      <c r="AV22" s="124"/>
      <c r="AW22" s="124"/>
      <c r="AX22" s="125"/>
      <c r="AY22" s="126"/>
      <c r="AZ22" s="126"/>
      <c r="BA22" s="126"/>
      <c r="BB22" s="127"/>
      <c r="BC22" s="125"/>
      <c r="BD22" s="126"/>
      <c r="BE22" s="126"/>
      <c r="BF22" s="126"/>
      <c r="BG22" s="127"/>
      <c r="BH22" s="125"/>
      <c r="BI22" s="126"/>
      <c r="BJ22" s="126"/>
      <c r="BK22" s="126"/>
      <c r="BL22" s="127"/>
      <c r="BM22" s="124"/>
      <c r="BN22" s="124"/>
      <c r="BO22" s="124"/>
      <c r="BP22" s="124"/>
      <c r="BQ22" s="124"/>
      <c r="BR22" s="24">
        <f t="shared" si="7"/>
        <v>0</v>
      </c>
      <c r="BS22" s="25"/>
      <c r="BT22" s="25"/>
      <c r="BU22" s="25"/>
      <c r="BV22" s="26"/>
    </row>
    <row r="23" spans="1:74" ht="13.7" customHeight="1" x14ac:dyDescent="0.15">
      <c r="A23" s="117"/>
      <c r="B23" s="115"/>
      <c r="C23" s="115"/>
      <c r="D23" s="116"/>
      <c r="E23" s="51" t="s">
        <v>56</v>
      </c>
      <c r="F23" s="52"/>
      <c r="G23" s="52"/>
      <c r="H23" s="52"/>
      <c r="I23" s="53"/>
      <c r="J23" s="44">
        <f>SUM(J21,J22)</f>
        <v>345471</v>
      </c>
      <c r="K23" s="44"/>
      <c r="L23" s="44"/>
      <c r="M23" s="44"/>
      <c r="N23" s="44"/>
      <c r="O23" s="44">
        <f t="shared" ref="O23" si="56">SUM(O21,O22)</f>
        <v>388566</v>
      </c>
      <c r="P23" s="44"/>
      <c r="Q23" s="44"/>
      <c r="R23" s="44"/>
      <c r="S23" s="44"/>
      <c r="T23" s="44">
        <f t="shared" ref="T23" si="57">SUM(T21,T22)</f>
        <v>484513</v>
      </c>
      <c r="U23" s="44"/>
      <c r="V23" s="44"/>
      <c r="W23" s="44"/>
      <c r="X23" s="44"/>
      <c r="Y23" s="44">
        <f t="shared" ref="Y23" si="58">SUM(Y21,Y22)</f>
        <v>614028</v>
      </c>
      <c r="Z23" s="44"/>
      <c r="AA23" s="44"/>
      <c r="AB23" s="44"/>
      <c r="AC23" s="44"/>
      <c r="AD23" s="44">
        <f t="shared" ref="AD23" si="59">SUM(AD21,AD22)</f>
        <v>593717</v>
      </c>
      <c r="AE23" s="44"/>
      <c r="AF23" s="44"/>
      <c r="AG23" s="44"/>
      <c r="AH23" s="44"/>
      <c r="AI23" s="44">
        <f t="shared" ref="AI23" si="60">SUM(AI21,AI22)</f>
        <v>620029</v>
      </c>
      <c r="AJ23" s="44"/>
      <c r="AK23" s="44"/>
      <c r="AL23" s="44"/>
      <c r="AM23" s="44"/>
      <c r="AN23" s="44">
        <f t="shared" ref="AN23" si="61">SUM(AN21,AN22)</f>
        <v>467022</v>
      </c>
      <c r="AO23" s="44"/>
      <c r="AP23" s="44"/>
      <c r="AQ23" s="44"/>
      <c r="AR23" s="44"/>
      <c r="AS23" s="106"/>
      <c r="AT23" s="106"/>
      <c r="AU23" s="106"/>
      <c r="AV23" s="106"/>
      <c r="AW23" s="106"/>
      <c r="AX23" s="107"/>
      <c r="AY23" s="108"/>
      <c r="AZ23" s="108"/>
      <c r="BA23" s="108"/>
      <c r="BB23" s="109"/>
      <c r="BC23" s="107"/>
      <c r="BD23" s="108"/>
      <c r="BE23" s="108"/>
      <c r="BF23" s="108"/>
      <c r="BG23" s="109"/>
      <c r="BH23" s="107"/>
      <c r="BI23" s="108"/>
      <c r="BJ23" s="108"/>
      <c r="BK23" s="108"/>
      <c r="BL23" s="109"/>
      <c r="BM23" s="106"/>
      <c r="BN23" s="106"/>
      <c r="BO23" s="106"/>
      <c r="BP23" s="106"/>
      <c r="BQ23" s="106"/>
      <c r="BR23" s="38">
        <f t="shared" si="7"/>
        <v>3513346</v>
      </c>
      <c r="BS23" s="39"/>
      <c r="BT23" s="39"/>
      <c r="BU23" s="39"/>
      <c r="BV23" s="40"/>
    </row>
    <row r="24" spans="1:74" ht="13.7" customHeight="1" x14ac:dyDescent="0.15">
      <c r="A24" s="117" t="s">
        <v>16</v>
      </c>
      <c r="B24" s="115"/>
      <c r="C24" s="115"/>
      <c r="D24" s="116"/>
      <c r="E24" s="41" t="s">
        <v>61</v>
      </c>
      <c r="F24" s="42"/>
      <c r="G24" s="42"/>
      <c r="H24" s="42"/>
      <c r="I24" s="43"/>
      <c r="J24" s="37">
        <v>8583</v>
      </c>
      <c r="K24" s="37"/>
      <c r="L24" s="37"/>
      <c r="M24" s="37"/>
      <c r="N24" s="37"/>
      <c r="O24" s="37">
        <v>13891</v>
      </c>
      <c r="P24" s="37"/>
      <c r="Q24" s="37"/>
      <c r="R24" s="37"/>
      <c r="S24" s="37"/>
      <c r="T24" s="37">
        <v>27977</v>
      </c>
      <c r="U24" s="37"/>
      <c r="V24" s="37"/>
      <c r="W24" s="37"/>
      <c r="X24" s="37"/>
      <c r="Y24" s="37">
        <v>31343</v>
      </c>
      <c r="Z24" s="37"/>
      <c r="AA24" s="37"/>
      <c r="AB24" s="37"/>
      <c r="AC24" s="37"/>
      <c r="AD24" s="37">
        <v>31849</v>
      </c>
      <c r="AE24" s="37"/>
      <c r="AF24" s="37"/>
      <c r="AG24" s="37"/>
      <c r="AH24" s="37"/>
      <c r="AI24" s="37">
        <v>27868</v>
      </c>
      <c r="AJ24" s="37"/>
      <c r="AK24" s="37"/>
      <c r="AL24" s="37"/>
      <c r="AM24" s="37"/>
      <c r="AN24" s="37">
        <v>16781</v>
      </c>
      <c r="AO24" s="37"/>
      <c r="AP24" s="37"/>
      <c r="AQ24" s="37"/>
      <c r="AR24" s="37"/>
      <c r="AS24" s="105"/>
      <c r="AT24" s="105"/>
      <c r="AU24" s="105"/>
      <c r="AV24" s="105"/>
      <c r="AW24" s="105"/>
      <c r="AX24" s="30"/>
      <c r="AY24" s="31"/>
      <c r="AZ24" s="31"/>
      <c r="BA24" s="31"/>
      <c r="BB24" s="32"/>
      <c r="BC24" s="30"/>
      <c r="BD24" s="31"/>
      <c r="BE24" s="31"/>
      <c r="BF24" s="31"/>
      <c r="BG24" s="32"/>
      <c r="BH24" s="30"/>
      <c r="BI24" s="31"/>
      <c r="BJ24" s="31"/>
      <c r="BK24" s="31"/>
      <c r="BL24" s="32"/>
      <c r="BM24" s="105"/>
      <c r="BN24" s="105"/>
      <c r="BO24" s="105"/>
      <c r="BP24" s="105"/>
      <c r="BQ24" s="105"/>
      <c r="BR24" s="30">
        <f t="shared" si="7"/>
        <v>158292</v>
      </c>
      <c r="BS24" s="31"/>
      <c r="BT24" s="31"/>
      <c r="BU24" s="31"/>
      <c r="BV24" s="32"/>
    </row>
    <row r="25" spans="1:74" ht="13.7" customHeight="1" x14ac:dyDescent="0.15">
      <c r="A25" s="117"/>
      <c r="B25" s="115"/>
      <c r="C25" s="115"/>
      <c r="D25" s="116"/>
      <c r="E25" s="33" t="s">
        <v>55</v>
      </c>
      <c r="F25" s="34"/>
      <c r="G25" s="34"/>
      <c r="H25" s="34"/>
      <c r="I25" s="35"/>
      <c r="J25" s="128">
        <v>0</v>
      </c>
      <c r="K25" s="128"/>
      <c r="L25" s="128"/>
      <c r="M25" s="128"/>
      <c r="N25" s="128"/>
      <c r="O25" s="128">
        <v>0</v>
      </c>
      <c r="P25" s="128"/>
      <c r="Q25" s="128"/>
      <c r="R25" s="128"/>
      <c r="S25" s="128"/>
      <c r="T25" s="128">
        <v>0</v>
      </c>
      <c r="U25" s="128"/>
      <c r="V25" s="128"/>
      <c r="W25" s="128"/>
      <c r="X25" s="128"/>
      <c r="Y25" s="128">
        <v>0</v>
      </c>
      <c r="Z25" s="128"/>
      <c r="AA25" s="128"/>
      <c r="AB25" s="128"/>
      <c r="AC25" s="128"/>
      <c r="AD25" s="128">
        <v>0</v>
      </c>
      <c r="AE25" s="128"/>
      <c r="AF25" s="128"/>
      <c r="AG25" s="128"/>
      <c r="AH25" s="128"/>
      <c r="AI25" s="128">
        <v>0</v>
      </c>
      <c r="AJ25" s="128"/>
      <c r="AK25" s="128"/>
      <c r="AL25" s="128"/>
      <c r="AM25" s="128"/>
      <c r="AN25" s="128">
        <v>0</v>
      </c>
      <c r="AO25" s="128"/>
      <c r="AP25" s="128"/>
      <c r="AQ25" s="128"/>
      <c r="AR25" s="128"/>
      <c r="AS25" s="124"/>
      <c r="AT25" s="124"/>
      <c r="AU25" s="124"/>
      <c r="AV25" s="124"/>
      <c r="AW25" s="124"/>
      <c r="AX25" s="125"/>
      <c r="AY25" s="126"/>
      <c r="AZ25" s="126"/>
      <c r="BA25" s="126"/>
      <c r="BB25" s="127"/>
      <c r="BC25" s="125"/>
      <c r="BD25" s="126"/>
      <c r="BE25" s="126"/>
      <c r="BF25" s="126"/>
      <c r="BG25" s="127"/>
      <c r="BH25" s="125"/>
      <c r="BI25" s="126"/>
      <c r="BJ25" s="126"/>
      <c r="BK25" s="126"/>
      <c r="BL25" s="127"/>
      <c r="BM25" s="124"/>
      <c r="BN25" s="124"/>
      <c r="BO25" s="124"/>
      <c r="BP25" s="124"/>
      <c r="BQ25" s="124"/>
      <c r="BR25" s="24">
        <f t="shared" si="7"/>
        <v>0</v>
      </c>
      <c r="BS25" s="25"/>
      <c r="BT25" s="25"/>
      <c r="BU25" s="25"/>
      <c r="BV25" s="26"/>
    </row>
    <row r="26" spans="1:74" ht="13.7" customHeight="1" x14ac:dyDescent="0.15">
      <c r="A26" s="117"/>
      <c r="B26" s="115"/>
      <c r="C26" s="115"/>
      <c r="D26" s="116"/>
      <c r="E26" s="51" t="s">
        <v>56</v>
      </c>
      <c r="F26" s="52"/>
      <c r="G26" s="52"/>
      <c r="H26" s="52"/>
      <c r="I26" s="53"/>
      <c r="J26" s="63">
        <f>SUM(J24:N25)</f>
        <v>8583</v>
      </c>
      <c r="K26" s="63"/>
      <c r="L26" s="63"/>
      <c r="M26" s="63"/>
      <c r="N26" s="63"/>
      <c r="O26" s="63">
        <f t="shared" ref="O26" si="62">SUM(O24:S25)</f>
        <v>13891</v>
      </c>
      <c r="P26" s="63"/>
      <c r="Q26" s="63"/>
      <c r="R26" s="63"/>
      <c r="S26" s="63"/>
      <c r="T26" s="63">
        <f t="shared" ref="T26" si="63">SUM(T24:X25)</f>
        <v>27977</v>
      </c>
      <c r="U26" s="63"/>
      <c r="V26" s="63"/>
      <c r="W26" s="63"/>
      <c r="X26" s="63"/>
      <c r="Y26" s="63">
        <f t="shared" ref="Y26" si="64">SUM(Y24:AC25)</f>
        <v>31343</v>
      </c>
      <c r="Z26" s="63"/>
      <c r="AA26" s="63"/>
      <c r="AB26" s="63"/>
      <c r="AC26" s="63"/>
      <c r="AD26" s="63">
        <f t="shared" ref="AD26" si="65">SUM(AD24:AH25)</f>
        <v>31849</v>
      </c>
      <c r="AE26" s="63"/>
      <c r="AF26" s="63"/>
      <c r="AG26" s="63"/>
      <c r="AH26" s="63"/>
      <c r="AI26" s="63">
        <f t="shared" ref="AI26" si="66">SUM(AI24:AM25)</f>
        <v>27868</v>
      </c>
      <c r="AJ26" s="63"/>
      <c r="AK26" s="63"/>
      <c r="AL26" s="63"/>
      <c r="AM26" s="63"/>
      <c r="AN26" s="63">
        <f t="shared" ref="AN26" si="67">SUM(AN24:AR25)</f>
        <v>16781</v>
      </c>
      <c r="AO26" s="63"/>
      <c r="AP26" s="63"/>
      <c r="AQ26" s="63"/>
      <c r="AR26" s="63"/>
      <c r="AS26" s="75"/>
      <c r="AT26" s="75"/>
      <c r="AU26" s="75"/>
      <c r="AV26" s="75"/>
      <c r="AW26" s="75"/>
      <c r="AX26" s="107"/>
      <c r="AY26" s="108"/>
      <c r="AZ26" s="108"/>
      <c r="BA26" s="108"/>
      <c r="BB26" s="109"/>
      <c r="BC26" s="107"/>
      <c r="BD26" s="108"/>
      <c r="BE26" s="108"/>
      <c r="BF26" s="108"/>
      <c r="BG26" s="109"/>
      <c r="BH26" s="107"/>
      <c r="BI26" s="108"/>
      <c r="BJ26" s="108"/>
      <c r="BK26" s="108"/>
      <c r="BL26" s="109"/>
      <c r="BM26" s="75"/>
      <c r="BN26" s="75"/>
      <c r="BO26" s="75"/>
      <c r="BP26" s="75"/>
      <c r="BQ26" s="75"/>
      <c r="BR26" s="38">
        <f t="shared" si="7"/>
        <v>158292</v>
      </c>
      <c r="BS26" s="39"/>
      <c r="BT26" s="39"/>
      <c r="BU26" s="39"/>
      <c r="BV26" s="40"/>
    </row>
    <row r="27" spans="1:74" ht="13.7" customHeight="1" x14ac:dyDescent="0.15">
      <c r="A27" s="117"/>
      <c r="B27" s="115"/>
      <c r="C27" s="115"/>
      <c r="D27" s="116"/>
      <c r="E27" s="41" t="s">
        <v>62</v>
      </c>
      <c r="F27" s="42"/>
      <c r="G27" s="42"/>
      <c r="H27" s="42"/>
      <c r="I27" s="43"/>
      <c r="J27" s="37">
        <v>9537</v>
      </c>
      <c r="K27" s="37"/>
      <c r="L27" s="37"/>
      <c r="M27" s="37"/>
      <c r="N27" s="37"/>
      <c r="O27" s="37">
        <v>9079</v>
      </c>
      <c r="P27" s="37"/>
      <c r="Q27" s="37"/>
      <c r="R27" s="37"/>
      <c r="S27" s="37"/>
      <c r="T27" s="37">
        <v>5078</v>
      </c>
      <c r="U27" s="37"/>
      <c r="V27" s="37"/>
      <c r="W27" s="37"/>
      <c r="X27" s="37"/>
      <c r="Y27" s="37">
        <v>14235</v>
      </c>
      <c r="Z27" s="37"/>
      <c r="AA27" s="37"/>
      <c r="AB27" s="37"/>
      <c r="AC27" s="37"/>
      <c r="AD27" s="37">
        <v>108593</v>
      </c>
      <c r="AE27" s="37"/>
      <c r="AF27" s="37"/>
      <c r="AG27" s="37"/>
      <c r="AH27" s="37"/>
      <c r="AI27" s="37">
        <v>62547</v>
      </c>
      <c r="AJ27" s="37"/>
      <c r="AK27" s="37"/>
      <c r="AL27" s="37"/>
      <c r="AM27" s="37"/>
      <c r="AN27" s="37">
        <v>54738</v>
      </c>
      <c r="AO27" s="37"/>
      <c r="AP27" s="37"/>
      <c r="AQ27" s="37"/>
      <c r="AR27" s="37"/>
      <c r="AS27" s="105"/>
      <c r="AT27" s="105"/>
      <c r="AU27" s="105"/>
      <c r="AV27" s="105"/>
      <c r="AW27" s="105"/>
      <c r="AX27" s="30"/>
      <c r="AY27" s="31"/>
      <c r="AZ27" s="31"/>
      <c r="BA27" s="31"/>
      <c r="BB27" s="32"/>
      <c r="BC27" s="30"/>
      <c r="BD27" s="31"/>
      <c r="BE27" s="31"/>
      <c r="BF27" s="31"/>
      <c r="BG27" s="32"/>
      <c r="BH27" s="30"/>
      <c r="BI27" s="31"/>
      <c r="BJ27" s="31"/>
      <c r="BK27" s="31"/>
      <c r="BL27" s="32"/>
      <c r="BM27" s="105"/>
      <c r="BN27" s="105"/>
      <c r="BO27" s="105"/>
      <c r="BP27" s="105"/>
      <c r="BQ27" s="105"/>
      <c r="BR27" s="30">
        <f t="shared" si="7"/>
        <v>263807</v>
      </c>
      <c r="BS27" s="31"/>
      <c r="BT27" s="31"/>
      <c r="BU27" s="31"/>
      <c r="BV27" s="32"/>
    </row>
    <row r="28" spans="1:74" ht="13.7" customHeight="1" x14ac:dyDescent="0.15">
      <c r="A28" s="117"/>
      <c r="B28" s="115"/>
      <c r="C28" s="115"/>
      <c r="D28" s="116"/>
      <c r="E28" s="33" t="s">
        <v>55</v>
      </c>
      <c r="F28" s="34"/>
      <c r="G28" s="34"/>
      <c r="H28" s="34"/>
      <c r="I28" s="35"/>
      <c r="J28" s="128">
        <v>0</v>
      </c>
      <c r="K28" s="128"/>
      <c r="L28" s="128"/>
      <c r="M28" s="128"/>
      <c r="N28" s="128"/>
      <c r="O28" s="128">
        <v>0</v>
      </c>
      <c r="P28" s="128"/>
      <c r="Q28" s="128"/>
      <c r="R28" s="128"/>
      <c r="S28" s="128"/>
      <c r="T28" s="128">
        <v>0</v>
      </c>
      <c r="U28" s="128"/>
      <c r="V28" s="128"/>
      <c r="W28" s="128"/>
      <c r="X28" s="128"/>
      <c r="Y28" s="128">
        <v>0</v>
      </c>
      <c r="Z28" s="128"/>
      <c r="AA28" s="128"/>
      <c r="AB28" s="128"/>
      <c r="AC28" s="128"/>
      <c r="AD28" s="128">
        <v>0</v>
      </c>
      <c r="AE28" s="128"/>
      <c r="AF28" s="128"/>
      <c r="AG28" s="128"/>
      <c r="AH28" s="128"/>
      <c r="AI28" s="128">
        <v>0</v>
      </c>
      <c r="AJ28" s="128"/>
      <c r="AK28" s="128"/>
      <c r="AL28" s="128"/>
      <c r="AM28" s="128"/>
      <c r="AN28" s="128">
        <v>0</v>
      </c>
      <c r="AO28" s="128"/>
      <c r="AP28" s="128"/>
      <c r="AQ28" s="128"/>
      <c r="AR28" s="128"/>
      <c r="AS28" s="124"/>
      <c r="AT28" s="124"/>
      <c r="AU28" s="124"/>
      <c r="AV28" s="124"/>
      <c r="AW28" s="124"/>
      <c r="AX28" s="125"/>
      <c r="AY28" s="126"/>
      <c r="AZ28" s="126"/>
      <c r="BA28" s="126"/>
      <c r="BB28" s="127"/>
      <c r="BC28" s="125"/>
      <c r="BD28" s="126"/>
      <c r="BE28" s="126"/>
      <c r="BF28" s="126"/>
      <c r="BG28" s="127"/>
      <c r="BH28" s="125"/>
      <c r="BI28" s="126"/>
      <c r="BJ28" s="126"/>
      <c r="BK28" s="126"/>
      <c r="BL28" s="127"/>
      <c r="BM28" s="124"/>
      <c r="BN28" s="124"/>
      <c r="BO28" s="124"/>
      <c r="BP28" s="124"/>
      <c r="BQ28" s="124"/>
      <c r="BR28" s="24">
        <f t="shared" si="7"/>
        <v>0</v>
      </c>
      <c r="BS28" s="25"/>
      <c r="BT28" s="25"/>
      <c r="BU28" s="25"/>
      <c r="BV28" s="26"/>
    </row>
    <row r="29" spans="1:74" ht="13.7" customHeight="1" x14ac:dyDescent="0.15">
      <c r="A29" s="117"/>
      <c r="B29" s="115"/>
      <c r="C29" s="115"/>
      <c r="D29" s="116"/>
      <c r="E29" s="51" t="s">
        <v>56</v>
      </c>
      <c r="F29" s="52"/>
      <c r="G29" s="52"/>
      <c r="H29" s="52"/>
      <c r="I29" s="53"/>
      <c r="J29" s="44">
        <f>SUM(J27:N28)</f>
        <v>9537</v>
      </c>
      <c r="K29" s="44"/>
      <c r="L29" s="44"/>
      <c r="M29" s="44"/>
      <c r="N29" s="44"/>
      <c r="O29" s="44">
        <f t="shared" ref="O29" si="68">SUM(O27:S28)</f>
        <v>9079</v>
      </c>
      <c r="P29" s="44"/>
      <c r="Q29" s="44"/>
      <c r="R29" s="44"/>
      <c r="S29" s="44"/>
      <c r="T29" s="44">
        <f t="shared" ref="T29" si="69">SUM(T27:X28)</f>
        <v>5078</v>
      </c>
      <c r="U29" s="44"/>
      <c r="V29" s="44"/>
      <c r="W29" s="44"/>
      <c r="X29" s="44"/>
      <c r="Y29" s="44">
        <f t="shared" ref="Y29" si="70">SUM(Y27:AC28)</f>
        <v>14235</v>
      </c>
      <c r="Z29" s="44"/>
      <c r="AA29" s="44"/>
      <c r="AB29" s="44"/>
      <c r="AC29" s="44"/>
      <c r="AD29" s="44">
        <f t="shared" ref="AD29" si="71">SUM(AD27:AH28)</f>
        <v>108593</v>
      </c>
      <c r="AE29" s="44"/>
      <c r="AF29" s="44"/>
      <c r="AG29" s="44"/>
      <c r="AH29" s="44"/>
      <c r="AI29" s="44">
        <f t="shared" ref="AI29" si="72">SUM(AI27:AM28)</f>
        <v>62547</v>
      </c>
      <c r="AJ29" s="44"/>
      <c r="AK29" s="44"/>
      <c r="AL29" s="44"/>
      <c r="AM29" s="44"/>
      <c r="AN29" s="44">
        <f t="shared" ref="AN29" si="73">SUM(AN27:AR28)</f>
        <v>54738</v>
      </c>
      <c r="AO29" s="44"/>
      <c r="AP29" s="44"/>
      <c r="AQ29" s="44"/>
      <c r="AR29" s="44"/>
      <c r="AS29" s="106"/>
      <c r="AT29" s="106"/>
      <c r="AU29" s="106"/>
      <c r="AV29" s="106"/>
      <c r="AW29" s="106"/>
      <c r="AX29" s="107"/>
      <c r="AY29" s="108"/>
      <c r="AZ29" s="108"/>
      <c r="BA29" s="108"/>
      <c r="BB29" s="109"/>
      <c r="BC29" s="107"/>
      <c r="BD29" s="108"/>
      <c r="BE29" s="108"/>
      <c r="BF29" s="108"/>
      <c r="BG29" s="109"/>
      <c r="BH29" s="107"/>
      <c r="BI29" s="108"/>
      <c r="BJ29" s="108"/>
      <c r="BK29" s="108"/>
      <c r="BL29" s="109"/>
      <c r="BM29" s="106"/>
      <c r="BN29" s="106"/>
      <c r="BO29" s="106"/>
      <c r="BP29" s="106"/>
      <c r="BQ29" s="106"/>
      <c r="BR29" s="38">
        <f t="shared" si="7"/>
        <v>263807</v>
      </c>
      <c r="BS29" s="39"/>
      <c r="BT29" s="39"/>
      <c r="BU29" s="39"/>
      <c r="BV29" s="40"/>
    </row>
    <row r="30" spans="1:74" ht="13.7" customHeight="1" x14ac:dyDescent="0.15">
      <c r="A30" s="117" t="s">
        <v>18</v>
      </c>
      <c r="B30" s="115"/>
      <c r="C30" s="115"/>
      <c r="D30" s="116"/>
      <c r="E30" s="41" t="s">
        <v>61</v>
      </c>
      <c r="F30" s="42"/>
      <c r="G30" s="42"/>
      <c r="H30" s="42"/>
      <c r="I30" s="43"/>
      <c r="J30" s="70">
        <v>46213</v>
      </c>
      <c r="K30" s="71"/>
      <c r="L30" s="71"/>
      <c r="M30" s="71"/>
      <c r="N30" s="72"/>
      <c r="O30" s="70">
        <v>52993</v>
      </c>
      <c r="P30" s="71"/>
      <c r="Q30" s="71"/>
      <c r="R30" s="71"/>
      <c r="S30" s="72"/>
      <c r="T30" s="70">
        <v>56142</v>
      </c>
      <c r="U30" s="71"/>
      <c r="V30" s="71"/>
      <c r="W30" s="71"/>
      <c r="X30" s="72"/>
      <c r="Y30" s="70">
        <v>64814</v>
      </c>
      <c r="Z30" s="71"/>
      <c r="AA30" s="71"/>
      <c r="AB30" s="71"/>
      <c r="AC30" s="72"/>
      <c r="AD30" s="70">
        <v>84623</v>
      </c>
      <c r="AE30" s="71"/>
      <c r="AF30" s="71"/>
      <c r="AG30" s="71"/>
      <c r="AH30" s="72"/>
      <c r="AI30" s="70">
        <v>75700</v>
      </c>
      <c r="AJ30" s="71"/>
      <c r="AK30" s="71"/>
      <c r="AL30" s="71"/>
      <c r="AM30" s="72"/>
      <c r="AN30" s="70">
        <v>75080</v>
      </c>
      <c r="AO30" s="71"/>
      <c r="AP30" s="71"/>
      <c r="AQ30" s="71"/>
      <c r="AR30" s="72"/>
      <c r="AS30" s="105"/>
      <c r="AT30" s="105"/>
      <c r="AU30" s="105"/>
      <c r="AV30" s="105"/>
      <c r="AW30" s="105"/>
      <c r="AX30" s="30"/>
      <c r="AY30" s="31"/>
      <c r="AZ30" s="31"/>
      <c r="BA30" s="31"/>
      <c r="BB30" s="32"/>
      <c r="BC30" s="30"/>
      <c r="BD30" s="31"/>
      <c r="BE30" s="31"/>
      <c r="BF30" s="31"/>
      <c r="BG30" s="32"/>
      <c r="BH30" s="30"/>
      <c r="BI30" s="31"/>
      <c r="BJ30" s="31"/>
      <c r="BK30" s="31"/>
      <c r="BL30" s="32"/>
      <c r="BM30" s="105"/>
      <c r="BN30" s="105"/>
      <c r="BO30" s="105"/>
      <c r="BP30" s="105"/>
      <c r="BQ30" s="105"/>
      <c r="BR30" s="30">
        <f t="shared" si="7"/>
        <v>455565</v>
      </c>
      <c r="BS30" s="31"/>
      <c r="BT30" s="31"/>
      <c r="BU30" s="31"/>
      <c r="BV30" s="32"/>
    </row>
    <row r="31" spans="1:74" ht="13.7" customHeight="1" x14ac:dyDescent="0.15">
      <c r="A31" s="117"/>
      <c r="B31" s="115"/>
      <c r="C31" s="115"/>
      <c r="D31" s="116"/>
      <c r="E31" s="33" t="s">
        <v>55</v>
      </c>
      <c r="F31" s="34"/>
      <c r="G31" s="34"/>
      <c r="H31" s="34"/>
      <c r="I31" s="35"/>
      <c r="J31" s="121">
        <v>0</v>
      </c>
      <c r="K31" s="122"/>
      <c r="L31" s="122"/>
      <c r="M31" s="122"/>
      <c r="N31" s="123"/>
      <c r="O31" s="121">
        <v>0</v>
      </c>
      <c r="P31" s="122"/>
      <c r="Q31" s="122"/>
      <c r="R31" s="122"/>
      <c r="S31" s="123"/>
      <c r="T31" s="121">
        <v>0</v>
      </c>
      <c r="U31" s="122"/>
      <c r="V31" s="122"/>
      <c r="W31" s="122"/>
      <c r="X31" s="123"/>
      <c r="Y31" s="121">
        <v>0</v>
      </c>
      <c r="Z31" s="122"/>
      <c r="AA31" s="122"/>
      <c r="AB31" s="122"/>
      <c r="AC31" s="123"/>
      <c r="AD31" s="121">
        <v>0</v>
      </c>
      <c r="AE31" s="122"/>
      <c r="AF31" s="122"/>
      <c r="AG31" s="122"/>
      <c r="AH31" s="123"/>
      <c r="AI31" s="121">
        <v>0</v>
      </c>
      <c r="AJ31" s="122"/>
      <c r="AK31" s="122"/>
      <c r="AL31" s="122"/>
      <c r="AM31" s="123"/>
      <c r="AN31" s="121">
        <v>0</v>
      </c>
      <c r="AO31" s="122"/>
      <c r="AP31" s="122"/>
      <c r="AQ31" s="122"/>
      <c r="AR31" s="123"/>
      <c r="AS31" s="124"/>
      <c r="AT31" s="124"/>
      <c r="AU31" s="124"/>
      <c r="AV31" s="124"/>
      <c r="AW31" s="124"/>
      <c r="AX31" s="125"/>
      <c r="AY31" s="126"/>
      <c r="AZ31" s="126"/>
      <c r="BA31" s="126"/>
      <c r="BB31" s="127"/>
      <c r="BC31" s="125"/>
      <c r="BD31" s="126"/>
      <c r="BE31" s="126"/>
      <c r="BF31" s="126"/>
      <c r="BG31" s="127"/>
      <c r="BH31" s="125"/>
      <c r="BI31" s="126"/>
      <c r="BJ31" s="126"/>
      <c r="BK31" s="126"/>
      <c r="BL31" s="127"/>
      <c r="BM31" s="124"/>
      <c r="BN31" s="124"/>
      <c r="BO31" s="124"/>
      <c r="BP31" s="124"/>
      <c r="BQ31" s="124"/>
      <c r="BR31" s="24">
        <f t="shared" si="7"/>
        <v>0</v>
      </c>
      <c r="BS31" s="25"/>
      <c r="BT31" s="25"/>
      <c r="BU31" s="25"/>
      <c r="BV31" s="26"/>
    </row>
    <row r="32" spans="1:74" ht="13.7" customHeight="1" x14ac:dyDescent="0.15">
      <c r="A32" s="117"/>
      <c r="B32" s="115"/>
      <c r="C32" s="115"/>
      <c r="D32" s="116"/>
      <c r="E32" s="51" t="s">
        <v>56</v>
      </c>
      <c r="F32" s="52"/>
      <c r="G32" s="52"/>
      <c r="H32" s="52"/>
      <c r="I32" s="53"/>
      <c r="J32" s="63">
        <f>SUM(J30:N31)</f>
        <v>46213</v>
      </c>
      <c r="K32" s="63"/>
      <c r="L32" s="63"/>
      <c r="M32" s="63"/>
      <c r="N32" s="63"/>
      <c r="O32" s="63">
        <f t="shared" ref="O32" si="74">SUM(O30:S31)</f>
        <v>52993</v>
      </c>
      <c r="P32" s="63"/>
      <c r="Q32" s="63"/>
      <c r="R32" s="63"/>
      <c r="S32" s="63"/>
      <c r="T32" s="63">
        <f t="shared" ref="T32" si="75">SUM(T30:X31)</f>
        <v>56142</v>
      </c>
      <c r="U32" s="63"/>
      <c r="V32" s="63"/>
      <c r="W32" s="63"/>
      <c r="X32" s="63"/>
      <c r="Y32" s="63">
        <f t="shared" ref="Y32" si="76">SUM(Y30:AC31)</f>
        <v>64814</v>
      </c>
      <c r="Z32" s="63"/>
      <c r="AA32" s="63"/>
      <c r="AB32" s="63"/>
      <c r="AC32" s="63"/>
      <c r="AD32" s="63">
        <f t="shared" ref="AD32" si="77">SUM(AD30:AH31)</f>
        <v>84623</v>
      </c>
      <c r="AE32" s="63"/>
      <c r="AF32" s="63"/>
      <c r="AG32" s="63"/>
      <c r="AH32" s="63"/>
      <c r="AI32" s="63">
        <f t="shared" ref="AI32" si="78">SUM(AI30:AM31)</f>
        <v>75700</v>
      </c>
      <c r="AJ32" s="63"/>
      <c r="AK32" s="63"/>
      <c r="AL32" s="63"/>
      <c r="AM32" s="63"/>
      <c r="AN32" s="63">
        <f t="shared" ref="AN32" si="79">SUM(AN30:AR31)</f>
        <v>75080</v>
      </c>
      <c r="AO32" s="63"/>
      <c r="AP32" s="63"/>
      <c r="AQ32" s="63"/>
      <c r="AR32" s="63"/>
      <c r="AS32" s="75"/>
      <c r="AT32" s="75"/>
      <c r="AU32" s="75"/>
      <c r="AV32" s="75"/>
      <c r="AW32" s="75"/>
      <c r="AX32" s="107"/>
      <c r="AY32" s="108"/>
      <c r="AZ32" s="108"/>
      <c r="BA32" s="108"/>
      <c r="BB32" s="109"/>
      <c r="BC32" s="107"/>
      <c r="BD32" s="108"/>
      <c r="BE32" s="108"/>
      <c r="BF32" s="108"/>
      <c r="BG32" s="109"/>
      <c r="BH32" s="107"/>
      <c r="BI32" s="108"/>
      <c r="BJ32" s="108"/>
      <c r="BK32" s="108"/>
      <c r="BL32" s="109"/>
      <c r="BM32" s="75"/>
      <c r="BN32" s="75"/>
      <c r="BO32" s="75"/>
      <c r="BP32" s="75"/>
      <c r="BQ32" s="75"/>
      <c r="BR32" s="38">
        <f t="shared" si="7"/>
        <v>455565</v>
      </c>
      <c r="BS32" s="39"/>
      <c r="BT32" s="39"/>
      <c r="BU32" s="39"/>
      <c r="BV32" s="40"/>
    </row>
    <row r="33" spans="1:74" ht="13.7" customHeight="1" x14ac:dyDescent="0.15">
      <c r="A33" s="117"/>
      <c r="B33" s="115"/>
      <c r="C33" s="115"/>
      <c r="D33" s="116"/>
      <c r="E33" s="41" t="s">
        <v>62</v>
      </c>
      <c r="F33" s="42"/>
      <c r="G33" s="42"/>
      <c r="H33" s="42"/>
      <c r="I33" s="43"/>
      <c r="J33" s="37">
        <v>162249</v>
      </c>
      <c r="K33" s="37"/>
      <c r="L33" s="37"/>
      <c r="M33" s="37"/>
      <c r="N33" s="37"/>
      <c r="O33" s="37">
        <v>162914</v>
      </c>
      <c r="P33" s="37"/>
      <c r="Q33" s="37"/>
      <c r="R33" s="37"/>
      <c r="S33" s="37"/>
      <c r="T33" s="37">
        <v>224392</v>
      </c>
      <c r="U33" s="37"/>
      <c r="V33" s="37"/>
      <c r="W33" s="37"/>
      <c r="X33" s="37"/>
      <c r="Y33" s="37">
        <v>229869</v>
      </c>
      <c r="Z33" s="37"/>
      <c r="AA33" s="37"/>
      <c r="AB33" s="37"/>
      <c r="AC33" s="37"/>
      <c r="AD33" s="37">
        <v>332886</v>
      </c>
      <c r="AE33" s="37"/>
      <c r="AF33" s="37"/>
      <c r="AG33" s="37"/>
      <c r="AH33" s="37"/>
      <c r="AI33" s="37">
        <v>300299</v>
      </c>
      <c r="AJ33" s="37"/>
      <c r="AK33" s="37"/>
      <c r="AL33" s="37"/>
      <c r="AM33" s="37"/>
      <c r="AN33" s="37">
        <v>286074</v>
      </c>
      <c r="AO33" s="37"/>
      <c r="AP33" s="37"/>
      <c r="AQ33" s="37"/>
      <c r="AR33" s="37"/>
      <c r="AS33" s="105"/>
      <c r="AT33" s="105"/>
      <c r="AU33" s="105"/>
      <c r="AV33" s="105"/>
      <c r="AW33" s="105"/>
      <c r="AX33" s="30"/>
      <c r="AY33" s="31"/>
      <c r="AZ33" s="31"/>
      <c r="BA33" s="31"/>
      <c r="BB33" s="32"/>
      <c r="BC33" s="30"/>
      <c r="BD33" s="31"/>
      <c r="BE33" s="31"/>
      <c r="BF33" s="31"/>
      <c r="BG33" s="32"/>
      <c r="BH33" s="30"/>
      <c r="BI33" s="31"/>
      <c r="BJ33" s="31"/>
      <c r="BK33" s="31"/>
      <c r="BL33" s="32"/>
      <c r="BM33" s="105"/>
      <c r="BN33" s="105"/>
      <c r="BO33" s="105"/>
      <c r="BP33" s="105"/>
      <c r="BQ33" s="105"/>
      <c r="BR33" s="30">
        <f>SUM(J33:BQ33)</f>
        <v>1698683</v>
      </c>
      <c r="BS33" s="31"/>
      <c r="BT33" s="31"/>
      <c r="BU33" s="31"/>
      <c r="BV33" s="32"/>
    </row>
    <row r="34" spans="1:74" ht="13.7" customHeight="1" x14ac:dyDescent="0.15">
      <c r="A34" s="117"/>
      <c r="B34" s="115"/>
      <c r="C34" s="115"/>
      <c r="D34" s="116"/>
      <c r="E34" s="33" t="s">
        <v>55</v>
      </c>
      <c r="F34" s="34"/>
      <c r="G34" s="34"/>
      <c r="H34" s="34"/>
      <c r="I34" s="35"/>
      <c r="J34" s="36">
        <v>0</v>
      </c>
      <c r="K34" s="36"/>
      <c r="L34" s="36"/>
      <c r="M34" s="36"/>
      <c r="N34" s="36"/>
      <c r="O34" s="36">
        <v>0</v>
      </c>
      <c r="P34" s="36"/>
      <c r="Q34" s="36"/>
      <c r="R34" s="36"/>
      <c r="S34" s="36"/>
      <c r="T34" s="36">
        <v>0</v>
      </c>
      <c r="U34" s="36"/>
      <c r="V34" s="36"/>
      <c r="W34" s="36"/>
      <c r="X34" s="36"/>
      <c r="Y34" s="36">
        <v>0</v>
      </c>
      <c r="Z34" s="36"/>
      <c r="AA34" s="36"/>
      <c r="AB34" s="36"/>
      <c r="AC34" s="36"/>
      <c r="AD34" s="36">
        <v>0</v>
      </c>
      <c r="AE34" s="36"/>
      <c r="AF34" s="36"/>
      <c r="AG34" s="36"/>
      <c r="AH34" s="36"/>
      <c r="AI34" s="36">
        <v>0</v>
      </c>
      <c r="AJ34" s="36"/>
      <c r="AK34" s="36"/>
      <c r="AL34" s="36"/>
      <c r="AM34" s="36"/>
      <c r="AN34" s="36">
        <v>0</v>
      </c>
      <c r="AO34" s="36"/>
      <c r="AP34" s="36"/>
      <c r="AQ34" s="36"/>
      <c r="AR34" s="36"/>
      <c r="AS34" s="76"/>
      <c r="AT34" s="76"/>
      <c r="AU34" s="76"/>
      <c r="AV34" s="76"/>
      <c r="AW34" s="76"/>
      <c r="AX34" s="24"/>
      <c r="AY34" s="25"/>
      <c r="AZ34" s="25"/>
      <c r="BA34" s="25"/>
      <c r="BB34" s="26"/>
      <c r="BC34" s="24"/>
      <c r="BD34" s="25"/>
      <c r="BE34" s="25"/>
      <c r="BF34" s="25"/>
      <c r="BG34" s="26"/>
      <c r="BH34" s="24"/>
      <c r="BI34" s="25"/>
      <c r="BJ34" s="25"/>
      <c r="BK34" s="25"/>
      <c r="BL34" s="26"/>
      <c r="BM34" s="76"/>
      <c r="BN34" s="76"/>
      <c r="BO34" s="76"/>
      <c r="BP34" s="76"/>
      <c r="BQ34" s="76"/>
      <c r="BR34" s="24">
        <f t="shared" si="7"/>
        <v>0</v>
      </c>
      <c r="BS34" s="25"/>
      <c r="BT34" s="25"/>
      <c r="BU34" s="25"/>
      <c r="BV34" s="26"/>
    </row>
    <row r="35" spans="1:74" ht="13.7" customHeight="1" x14ac:dyDescent="0.15">
      <c r="A35" s="117"/>
      <c r="B35" s="115"/>
      <c r="C35" s="115"/>
      <c r="D35" s="116"/>
      <c r="E35" s="51" t="s">
        <v>56</v>
      </c>
      <c r="F35" s="52"/>
      <c r="G35" s="52"/>
      <c r="H35" s="52"/>
      <c r="I35" s="53"/>
      <c r="J35" s="44">
        <f>SUM(J33:N34)</f>
        <v>162249</v>
      </c>
      <c r="K35" s="44"/>
      <c r="L35" s="44"/>
      <c r="M35" s="44"/>
      <c r="N35" s="44"/>
      <c r="O35" s="44">
        <f t="shared" ref="O35" si="80">SUM(O33:S34)</f>
        <v>162914</v>
      </c>
      <c r="P35" s="44"/>
      <c r="Q35" s="44"/>
      <c r="R35" s="44"/>
      <c r="S35" s="44"/>
      <c r="T35" s="44">
        <f t="shared" ref="T35" si="81">SUM(T33:X34)</f>
        <v>224392</v>
      </c>
      <c r="U35" s="44"/>
      <c r="V35" s="44"/>
      <c r="W35" s="44"/>
      <c r="X35" s="44"/>
      <c r="Y35" s="44">
        <f t="shared" ref="Y35" si="82">SUM(Y33:AC34)</f>
        <v>229869</v>
      </c>
      <c r="Z35" s="44"/>
      <c r="AA35" s="44"/>
      <c r="AB35" s="44"/>
      <c r="AC35" s="44"/>
      <c r="AD35" s="44">
        <f t="shared" ref="AD35" si="83">SUM(AD33:AH34)</f>
        <v>332886</v>
      </c>
      <c r="AE35" s="44"/>
      <c r="AF35" s="44"/>
      <c r="AG35" s="44"/>
      <c r="AH35" s="44"/>
      <c r="AI35" s="44">
        <f t="shared" ref="AI35" si="84">SUM(AI33:AM34)</f>
        <v>300299</v>
      </c>
      <c r="AJ35" s="44"/>
      <c r="AK35" s="44"/>
      <c r="AL35" s="44"/>
      <c r="AM35" s="44"/>
      <c r="AN35" s="44">
        <f t="shared" ref="AN35" si="85">SUM(AN33:AR34)</f>
        <v>286074</v>
      </c>
      <c r="AO35" s="44"/>
      <c r="AP35" s="44"/>
      <c r="AQ35" s="44"/>
      <c r="AR35" s="44"/>
      <c r="AS35" s="106"/>
      <c r="AT35" s="106"/>
      <c r="AU35" s="106"/>
      <c r="AV35" s="106"/>
      <c r="AW35" s="106"/>
      <c r="AX35" s="107"/>
      <c r="AY35" s="108"/>
      <c r="AZ35" s="108"/>
      <c r="BA35" s="108"/>
      <c r="BB35" s="109"/>
      <c r="BC35" s="107"/>
      <c r="BD35" s="108"/>
      <c r="BE35" s="108"/>
      <c r="BF35" s="108"/>
      <c r="BG35" s="109"/>
      <c r="BH35" s="107"/>
      <c r="BI35" s="108"/>
      <c r="BJ35" s="108"/>
      <c r="BK35" s="108"/>
      <c r="BL35" s="109"/>
      <c r="BM35" s="106"/>
      <c r="BN35" s="106"/>
      <c r="BO35" s="106"/>
      <c r="BP35" s="106"/>
      <c r="BQ35" s="106"/>
      <c r="BR35" s="38">
        <f t="shared" si="7"/>
        <v>1698683</v>
      </c>
      <c r="BS35" s="39"/>
      <c r="BT35" s="39"/>
      <c r="BU35" s="39"/>
      <c r="BV35" s="40"/>
    </row>
    <row r="36" spans="1:74" ht="13.7" customHeight="1" x14ac:dyDescent="0.15">
      <c r="A36" s="117" t="s">
        <v>19</v>
      </c>
      <c r="B36" s="115"/>
      <c r="C36" s="115"/>
      <c r="D36" s="116"/>
      <c r="E36" s="41" t="s">
        <v>61</v>
      </c>
      <c r="F36" s="42"/>
      <c r="G36" s="42"/>
      <c r="H36" s="42"/>
      <c r="I36" s="43"/>
      <c r="J36" s="70">
        <v>41357</v>
      </c>
      <c r="K36" s="71"/>
      <c r="L36" s="71"/>
      <c r="M36" s="71"/>
      <c r="N36" s="72"/>
      <c r="O36" s="70">
        <v>44776</v>
      </c>
      <c r="P36" s="71"/>
      <c r="Q36" s="71"/>
      <c r="R36" s="71"/>
      <c r="S36" s="72"/>
      <c r="T36" s="70">
        <v>47281</v>
      </c>
      <c r="U36" s="71"/>
      <c r="V36" s="71"/>
      <c r="W36" s="71"/>
      <c r="X36" s="72"/>
      <c r="Y36" s="70">
        <v>51893</v>
      </c>
      <c r="Z36" s="71"/>
      <c r="AA36" s="71"/>
      <c r="AB36" s="71"/>
      <c r="AC36" s="72"/>
      <c r="AD36" s="70">
        <v>64893</v>
      </c>
      <c r="AE36" s="71"/>
      <c r="AF36" s="71"/>
      <c r="AG36" s="71"/>
      <c r="AH36" s="72"/>
      <c r="AI36" s="70">
        <v>56797</v>
      </c>
      <c r="AJ36" s="71"/>
      <c r="AK36" s="71"/>
      <c r="AL36" s="71"/>
      <c r="AM36" s="72"/>
      <c r="AN36" s="70">
        <v>57438</v>
      </c>
      <c r="AO36" s="71"/>
      <c r="AP36" s="71"/>
      <c r="AQ36" s="71"/>
      <c r="AR36" s="72"/>
      <c r="AS36" s="105"/>
      <c r="AT36" s="105"/>
      <c r="AU36" s="105"/>
      <c r="AV36" s="105"/>
      <c r="AW36" s="105"/>
      <c r="AX36" s="30"/>
      <c r="AY36" s="31"/>
      <c r="AZ36" s="31"/>
      <c r="BA36" s="31"/>
      <c r="BB36" s="32"/>
      <c r="BC36" s="30"/>
      <c r="BD36" s="31"/>
      <c r="BE36" s="31"/>
      <c r="BF36" s="31"/>
      <c r="BG36" s="32"/>
      <c r="BH36" s="30"/>
      <c r="BI36" s="31"/>
      <c r="BJ36" s="31"/>
      <c r="BK36" s="31"/>
      <c r="BL36" s="32"/>
      <c r="BM36" s="105"/>
      <c r="BN36" s="105"/>
      <c r="BO36" s="105"/>
      <c r="BP36" s="105"/>
      <c r="BQ36" s="105"/>
      <c r="BR36" s="30">
        <f t="shared" si="7"/>
        <v>364435</v>
      </c>
      <c r="BS36" s="31"/>
      <c r="BT36" s="31"/>
      <c r="BU36" s="31"/>
      <c r="BV36" s="32"/>
    </row>
    <row r="37" spans="1:74" ht="13.7" customHeight="1" x14ac:dyDescent="0.15">
      <c r="A37" s="117"/>
      <c r="B37" s="115"/>
      <c r="C37" s="115"/>
      <c r="D37" s="116"/>
      <c r="E37" s="33" t="s">
        <v>55</v>
      </c>
      <c r="F37" s="34"/>
      <c r="G37" s="34"/>
      <c r="H37" s="34"/>
      <c r="I37" s="35"/>
      <c r="J37" s="67">
        <v>0</v>
      </c>
      <c r="K37" s="68"/>
      <c r="L37" s="68"/>
      <c r="M37" s="68"/>
      <c r="N37" s="69"/>
      <c r="O37" s="67">
        <v>0</v>
      </c>
      <c r="P37" s="68"/>
      <c r="Q37" s="68"/>
      <c r="R37" s="68"/>
      <c r="S37" s="69"/>
      <c r="T37" s="67">
        <v>0</v>
      </c>
      <c r="U37" s="68"/>
      <c r="V37" s="68"/>
      <c r="W37" s="68"/>
      <c r="X37" s="69"/>
      <c r="Y37" s="67">
        <v>0</v>
      </c>
      <c r="Z37" s="68"/>
      <c r="AA37" s="68"/>
      <c r="AB37" s="68"/>
      <c r="AC37" s="69"/>
      <c r="AD37" s="67">
        <v>0</v>
      </c>
      <c r="AE37" s="68"/>
      <c r="AF37" s="68"/>
      <c r="AG37" s="68"/>
      <c r="AH37" s="69"/>
      <c r="AI37" s="67">
        <v>0</v>
      </c>
      <c r="AJ37" s="68"/>
      <c r="AK37" s="68"/>
      <c r="AL37" s="68"/>
      <c r="AM37" s="69"/>
      <c r="AN37" s="67">
        <v>538</v>
      </c>
      <c r="AO37" s="68"/>
      <c r="AP37" s="68"/>
      <c r="AQ37" s="68"/>
      <c r="AR37" s="69"/>
      <c r="AS37" s="76"/>
      <c r="AT37" s="76"/>
      <c r="AU37" s="76"/>
      <c r="AV37" s="76"/>
      <c r="AW37" s="76"/>
      <c r="AX37" s="24"/>
      <c r="AY37" s="25"/>
      <c r="AZ37" s="25"/>
      <c r="BA37" s="25"/>
      <c r="BB37" s="26"/>
      <c r="BC37" s="24"/>
      <c r="BD37" s="25"/>
      <c r="BE37" s="25"/>
      <c r="BF37" s="25"/>
      <c r="BG37" s="26"/>
      <c r="BH37" s="24"/>
      <c r="BI37" s="25"/>
      <c r="BJ37" s="25"/>
      <c r="BK37" s="25"/>
      <c r="BL37" s="26"/>
      <c r="BM37" s="76"/>
      <c r="BN37" s="76"/>
      <c r="BO37" s="76"/>
      <c r="BP37" s="76"/>
      <c r="BQ37" s="76"/>
      <c r="BR37" s="24">
        <f t="shared" si="7"/>
        <v>538</v>
      </c>
      <c r="BS37" s="25"/>
      <c r="BT37" s="25"/>
      <c r="BU37" s="25"/>
      <c r="BV37" s="26"/>
    </row>
    <row r="38" spans="1:74" ht="13.7" customHeight="1" x14ac:dyDescent="0.15">
      <c r="A38" s="117"/>
      <c r="B38" s="115"/>
      <c r="C38" s="115"/>
      <c r="D38" s="116"/>
      <c r="E38" s="51" t="s">
        <v>56</v>
      </c>
      <c r="F38" s="52"/>
      <c r="G38" s="52"/>
      <c r="H38" s="52"/>
      <c r="I38" s="53"/>
      <c r="J38" s="63">
        <f>SUM(J36:N37)</f>
        <v>41357</v>
      </c>
      <c r="K38" s="63"/>
      <c r="L38" s="63"/>
      <c r="M38" s="63"/>
      <c r="N38" s="63"/>
      <c r="O38" s="63">
        <f t="shared" ref="O38" si="86">SUM(O36:S37)</f>
        <v>44776</v>
      </c>
      <c r="P38" s="63"/>
      <c r="Q38" s="63"/>
      <c r="R38" s="63"/>
      <c r="S38" s="63"/>
      <c r="T38" s="63">
        <f t="shared" ref="T38" si="87">SUM(T36:X37)</f>
        <v>47281</v>
      </c>
      <c r="U38" s="63"/>
      <c r="V38" s="63"/>
      <c r="W38" s="63"/>
      <c r="X38" s="63"/>
      <c r="Y38" s="63">
        <f t="shared" ref="Y38" si="88">SUM(Y36:AC37)</f>
        <v>51893</v>
      </c>
      <c r="Z38" s="63"/>
      <c r="AA38" s="63"/>
      <c r="AB38" s="63"/>
      <c r="AC38" s="63"/>
      <c r="AD38" s="63">
        <f t="shared" ref="AD38" si="89">SUM(AD36:AH37)</f>
        <v>64893</v>
      </c>
      <c r="AE38" s="63"/>
      <c r="AF38" s="63"/>
      <c r="AG38" s="63"/>
      <c r="AH38" s="63"/>
      <c r="AI38" s="63">
        <f t="shared" ref="AI38" si="90">SUM(AI36:AM37)</f>
        <v>56797</v>
      </c>
      <c r="AJ38" s="63"/>
      <c r="AK38" s="63"/>
      <c r="AL38" s="63"/>
      <c r="AM38" s="63"/>
      <c r="AN38" s="63">
        <f t="shared" ref="AN38" si="91">SUM(AN36:AR37)</f>
        <v>57976</v>
      </c>
      <c r="AO38" s="63"/>
      <c r="AP38" s="63"/>
      <c r="AQ38" s="63"/>
      <c r="AR38" s="63"/>
      <c r="AS38" s="75"/>
      <c r="AT38" s="75"/>
      <c r="AU38" s="75"/>
      <c r="AV38" s="75"/>
      <c r="AW38" s="75"/>
      <c r="AX38" s="107"/>
      <c r="AY38" s="108"/>
      <c r="AZ38" s="108"/>
      <c r="BA38" s="108"/>
      <c r="BB38" s="109"/>
      <c r="BC38" s="107"/>
      <c r="BD38" s="108"/>
      <c r="BE38" s="108"/>
      <c r="BF38" s="108"/>
      <c r="BG38" s="109"/>
      <c r="BH38" s="107"/>
      <c r="BI38" s="108"/>
      <c r="BJ38" s="108"/>
      <c r="BK38" s="108"/>
      <c r="BL38" s="109"/>
      <c r="BM38" s="75"/>
      <c r="BN38" s="75"/>
      <c r="BO38" s="75"/>
      <c r="BP38" s="75"/>
      <c r="BQ38" s="75"/>
      <c r="BR38" s="38">
        <f t="shared" si="7"/>
        <v>364973</v>
      </c>
      <c r="BS38" s="39"/>
      <c r="BT38" s="39"/>
      <c r="BU38" s="39"/>
      <c r="BV38" s="40"/>
    </row>
    <row r="39" spans="1:74" ht="13.7" customHeight="1" x14ac:dyDescent="0.15">
      <c r="A39" s="117"/>
      <c r="B39" s="115"/>
      <c r="C39" s="115"/>
      <c r="D39" s="116"/>
      <c r="E39" s="41" t="s">
        <v>62</v>
      </c>
      <c r="F39" s="42"/>
      <c r="G39" s="42"/>
      <c r="H39" s="42"/>
      <c r="I39" s="43"/>
      <c r="J39" s="37">
        <v>149994</v>
      </c>
      <c r="K39" s="37"/>
      <c r="L39" s="37"/>
      <c r="M39" s="37"/>
      <c r="N39" s="37"/>
      <c r="O39" s="37">
        <v>131348</v>
      </c>
      <c r="P39" s="37"/>
      <c r="Q39" s="37"/>
      <c r="R39" s="37"/>
      <c r="S39" s="37"/>
      <c r="T39" s="37">
        <v>171195</v>
      </c>
      <c r="U39" s="37"/>
      <c r="V39" s="37"/>
      <c r="W39" s="37"/>
      <c r="X39" s="37"/>
      <c r="Y39" s="37">
        <v>257458</v>
      </c>
      <c r="Z39" s="37"/>
      <c r="AA39" s="37"/>
      <c r="AB39" s="37"/>
      <c r="AC39" s="37"/>
      <c r="AD39" s="37">
        <v>228831</v>
      </c>
      <c r="AE39" s="37"/>
      <c r="AF39" s="37"/>
      <c r="AG39" s="37"/>
      <c r="AH39" s="37"/>
      <c r="AI39" s="37">
        <v>261502</v>
      </c>
      <c r="AJ39" s="37"/>
      <c r="AK39" s="37"/>
      <c r="AL39" s="37"/>
      <c r="AM39" s="37"/>
      <c r="AN39" s="37">
        <v>232862</v>
      </c>
      <c r="AO39" s="37"/>
      <c r="AP39" s="37"/>
      <c r="AQ39" s="37"/>
      <c r="AR39" s="37"/>
      <c r="AS39" s="105"/>
      <c r="AT39" s="105"/>
      <c r="AU39" s="105"/>
      <c r="AV39" s="105"/>
      <c r="AW39" s="105"/>
      <c r="AX39" s="30"/>
      <c r="AY39" s="31"/>
      <c r="AZ39" s="31"/>
      <c r="BA39" s="31"/>
      <c r="BB39" s="32"/>
      <c r="BC39" s="30"/>
      <c r="BD39" s="31"/>
      <c r="BE39" s="31"/>
      <c r="BF39" s="31"/>
      <c r="BG39" s="32"/>
      <c r="BH39" s="30"/>
      <c r="BI39" s="31"/>
      <c r="BJ39" s="31"/>
      <c r="BK39" s="31"/>
      <c r="BL39" s="32"/>
      <c r="BM39" s="105"/>
      <c r="BN39" s="105"/>
      <c r="BO39" s="105"/>
      <c r="BP39" s="105"/>
      <c r="BQ39" s="105"/>
      <c r="BR39" s="30">
        <f t="shared" si="7"/>
        <v>1433190</v>
      </c>
      <c r="BS39" s="31"/>
      <c r="BT39" s="31"/>
      <c r="BU39" s="31"/>
      <c r="BV39" s="32"/>
    </row>
    <row r="40" spans="1:74" ht="13.7" customHeight="1" x14ac:dyDescent="0.15">
      <c r="A40" s="117"/>
      <c r="B40" s="115"/>
      <c r="C40" s="115"/>
      <c r="D40" s="116"/>
      <c r="E40" s="33" t="s">
        <v>55</v>
      </c>
      <c r="F40" s="34"/>
      <c r="G40" s="34"/>
      <c r="H40" s="34"/>
      <c r="I40" s="35"/>
      <c r="J40" s="36">
        <v>0</v>
      </c>
      <c r="K40" s="36"/>
      <c r="L40" s="36"/>
      <c r="M40" s="36"/>
      <c r="N40" s="36"/>
      <c r="O40" s="36">
        <v>0</v>
      </c>
      <c r="P40" s="36"/>
      <c r="Q40" s="36"/>
      <c r="R40" s="36"/>
      <c r="S40" s="36"/>
      <c r="T40" s="36">
        <v>0</v>
      </c>
      <c r="U40" s="36"/>
      <c r="V40" s="36"/>
      <c r="W40" s="36"/>
      <c r="X40" s="36"/>
      <c r="Y40" s="36">
        <v>0</v>
      </c>
      <c r="Z40" s="36"/>
      <c r="AA40" s="36"/>
      <c r="AB40" s="36"/>
      <c r="AC40" s="36"/>
      <c r="AD40" s="36">
        <v>0</v>
      </c>
      <c r="AE40" s="36"/>
      <c r="AF40" s="36"/>
      <c r="AG40" s="36"/>
      <c r="AH40" s="36"/>
      <c r="AI40" s="36">
        <v>0</v>
      </c>
      <c r="AJ40" s="36"/>
      <c r="AK40" s="36"/>
      <c r="AL40" s="36"/>
      <c r="AM40" s="36"/>
      <c r="AN40" s="36">
        <v>0</v>
      </c>
      <c r="AO40" s="36"/>
      <c r="AP40" s="36"/>
      <c r="AQ40" s="36"/>
      <c r="AR40" s="36"/>
      <c r="AS40" s="76"/>
      <c r="AT40" s="76"/>
      <c r="AU40" s="76"/>
      <c r="AV40" s="76"/>
      <c r="AW40" s="76"/>
      <c r="AX40" s="24"/>
      <c r="AY40" s="25"/>
      <c r="AZ40" s="25"/>
      <c r="BA40" s="25"/>
      <c r="BB40" s="26"/>
      <c r="BC40" s="24"/>
      <c r="BD40" s="25"/>
      <c r="BE40" s="25"/>
      <c r="BF40" s="25"/>
      <c r="BG40" s="26"/>
      <c r="BH40" s="24"/>
      <c r="BI40" s="25"/>
      <c r="BJ40" s="25"/>
      <c r="BK40" s="25"/>
      <c r="BL40" s="26"/>
      <c r="BM40" s="76"/>
      <c r="BN40" s="76"/>
      <c r="BO40" s="76"/>
      <c r="BP40" s="76"/>
      <c r="BQ40" s="76"/>
      <c r="BR40" s="24">
        <f t="shared" si="7"/>
        <v>0</v>
      </c>
      <c r="BS40" s="25"/>
      <c r="BT40" s="25"/>
      <c r="BU40" s="25"/>
      <c r="BV40" s="26"/>
    </row>
    <row r="41" spans="1:74" ht="13.7" customHeight="1" x14ac:dyDescent="0.15">
      <c r="A41" s="117"/>
      <c r="B41" s="115"/>
      <c r="C41" s="115"/>
      <c r="D41" s="116"/>
      <c r="E41" s="51" t="s">
        <v>56</v>
      </c>
      <c r="F41" s="52"/>
      <c r="G41" s="52"/>
      <c r="H41" s="52"/>
      <c r="I41" s="53"/>
      <c r="J41" s="44">
        <f>SUM(J39:N40)</f>
        <v>149994</v>
      </c>
      <c r="K41" s="44"/>
      <c r="L41" s="44"/>
      <c r="M41" s="44"/>
      <c r="N41" s="44"/>
      <c r="O41" s="44">
        <f t="shared" ref="O41" si="92">SUM(O39:S40)</f>
        <v>131348</v>
      </c>
      <c r="P41" s="44"/>
      <c r="Q41" s="44"/>
      <c r="R41" s="44"/>
      <c r="S41" s="44"/>
      <c r="T41" s="44">
        <f t="shared" ref="T41" si="93">SUM(T39:X40)</f>
        <v>171195</v>
      </c>
      <c r="U41" s="44"/>
      <c r="V41" s="44"/>
      <c r="W41" s="44"/>
      <c r="X41" s="44"/>
      <c r="Y41" s="44">
        <f t="shared" ref="Y41" si="94">SUM(Y39:AC40)</f>
        <v>257458</v>
      </c>
      <c r="Z41" s="44"/>
      <c r="AA41" s="44"/>
      <c r="AB41" s="44"/>
      <c r="AC41" s="44"/>
      <c r="AD41" s="44">
        <f t="shared" ref="AD41" si="95">SUM(AD39:AH40)</f>
        <v>228831</v>
      </c>
      <c r="AE41" s="44"/>
      <c r="AF41" s="44"/>
      <c r="AG41" s="44"/>
      <c r="AH41" s="44"/>
      <c r="AI41" s="44">
        <f t="shared" ref="AI41" si="96">SUM(AI39:AM40)</f>
        <v>261502</v>
      </c>
      <c r="AJ41" s="44"/>
      <c r="AK41" s="44"/>
      <c r="AL41" s="44"/>
      <c r="AM41" s="44"/>
      <c r="AN41" s="44">
        <f t="shared" ref="AN41" si="97">SUM(AN39:AR40)</f>
        <v>232862</v>
      </c>
      <c r="AO41" s="44"/>
      <c r="AP41" s="44"/>
      <c r="AQ41" s="44"/>
      <c r="AR41" s="44"/>
      <c r="AS41" s="106"/>
      <c r="AT41" s="106"/>
      <c r="AU41" s="106"/>
      <c r="AV41" s="106"/>
      <c r="AW41" s="106"/>
      <c r="AX41" s="107"/>
      <c r="AY41" s="108"/>
      <c r="AZ41" s="108"/>
      <c r="BA41" s="108"/>
      <c r="BB41" s="109"/>
      <c r="BC41" s="107"/>
      <c r="BD41" s="108"/>
      <c r="BE41" s="108"/>
      <c r="BF41" s="108"/>
      <c r="BG41" s="109"/>
      <c r="BH41" s="107"/>
      <c r="BI41" s="108"/>
      <c r="BJ41" s="108"/>
      <c r="BK41" s="108"/>
      <c r="BL41" s="109"/>
      <c r="BM41" s="106"/>
      <c r="BN41" s="106"/>
      <c r="BO41" s="106"/>
      <c r="BP41" s="106"/>
      <c r="BQ41" s="106"/>
      <c r="BR41" s="38">
        <f t="shared" si="7"/>
        <v>1433190</v>
      </c>
      <c r="BS41" s="39"/>
      <c r="BT41" s="39"/>
      <c r="BU41" s="39"/>
      <c r="BV41" s="40"/>
    </row>
    <row r="42" spans="1:74" ht="13.7" customHeight="1" x14ac:dyDescent="0.15">
      <c r="A42" s="117" t="s">
        <v>20</v>
      </c>
      <c r="B42" s="115"/>
      <c r="C42" s="115"/>
      <c r="D42" s="116"/>
      <c r="E42" s="41" t="s">
        <v>61</v>
      </c>
      <c r="F42" s="42"/>
      <c r="G42" s="42"/>
      <c r="H42" s="42"/>
      <c r="I42" s="43"/>
      <c r="J42" s="37">
        <v>103548</v>
      </c>
      <c r="K42" s="37"/>
      <c r="L42" s="37"/>
      <c r="M42" s="37"/>
      <c r="N42" s="37"/>
      <c r="O42" s="37">
        <v>134270</v>
      </c>
      <c r="P42" s="37"/>
      <c r="Q42" s="37"/>
      <c r="R42" s="37"/>
      <c r="S42" s="37"/>
      <c r="T42" s="37">
        <v>135436</v>
      </c>
      <c r="U42" s="37"/>
      <c r="V42" s="37"/>
      <c r="W42" s="37"/>
      <c r="X42" s="37"/>
      <c r="Y42" s="37">
        <v>141730</v>
      </c>
      <c r="Z42" s="37"/>
      <c r="AA42" s="37"/>
      <c r="AB42" s="37"/>
      <c r="AC42" s="37"/>
      <c r="AD42" s="37">
        <v>163831</v>
      </c>
      <c r="AE42" s="37"/>
      <c r="AF42" s="37"/>
      <c r="AG42" s="37"/>
      <c r="AH42" s="37"/>
      <c r="AI42" s="37">
        <v>156830</v>
      </c>
      <c r="AJ42" s="37"/>
      <c r="AK42" s="37"/>
      <c r="AL42" s="37"/>
      <c r="AM42" s="37"/>
      <c r="AN42" s="37">
        <v>150194</v>
      </c>
      <c r="AO42" s="37"/>
      <c r="AP42" s="37"/>
      <c r="AQ42" s="37"/>
      <c r="AR42" s="37"/>
      <c r="AS42" s="105"/>
      <c r="AT42" s="105"/>
      <c r="AU42" s="105"/>
      <c r="AV42" s="105"/>
      <c r="AW42" s="105"/>
      <c r="AX42" s="30"/>
      <c r="AY42" s="31"/>
      <c r="AZ42" s="31"/>
      <c r="BA42" s="31"/>
      <c r="BB42" s="32"/>
      <c r="BC42" s="30"/>
      <c r="BD42" s="31"/>
      <c r="BE42" s="31"/>
      <c r="BF42" s="31"/>
      <c r="BG42" s="32"/>
      <c r="BH42" s="30"/>
      <c r="BI42" s="31"/>
      <c r="BJ42" s="31"/>
      <c r="BK42" s="31"/>
      <c r="BL42" s="32"/>
      <c r="BM42" s="105"/>
      <c r="BN42" s="105"/>
      <c r="BO42" s="105"/>
      <c r="BP42" s="105"/>
      <c r="BQ42" s="105"/>
      <c r="BR42" s="30">
        <f t="shared" si="7"/>
        <v>985839</v>
      </c>
      <c r="BS42" s="31"/>
      <c r="BT42" s="31"/>
      <c r="BU42" s="31"/>
      <c r="BV42" s="32"/>
    </row>
    <row r="43" spans="1:74" ht="13.7" customHeight="1" x14ac:dyDescent="0.15">
      <c r="A43" s="117"/>
      <c r="B43" s="115"/>
      <c r="C43" s="115"/>
      <c r="D43" s="116"/>
      <c r="E43" s="33" t="s">
        <v>55</v>
      </c>
      <c r="F43" s="34"/>
      <c r="G43" s="34"/>
      <c r="H43" s="34"/>
      <c r="I43" s="35"/>
      <c r="J43" s="36">
        <v>15237</v>
      </c>
      <c r="K43" s="36"/>
      <c r="L43" s="36"/>
      <c r="M43" s="36"/>
      <c r="N43" s="36"/>
      <c r="O43" s="36">
        <v>14529</v>
      </c>
      <c r="P43" s="36"/>
      <c r="Q43" s="36"/>
      <c r="R43" s="36"/>
      <c r="S43" s="36"/>
      <c r="T43" s="36">
        <v>15071</v>
      </c>
      <c r="U43" s="36"/>
      <c r="V43" s="36"/>
      <c r="W43" s="36"/>
      <c r="X43" s="36"/>
      <c r="Y43" s="36">
        <v>15283</v>
      </c>
      <c r="Z43" s="36"/>
      <c r="AA43" s="36"/>
      <c r="AB43" s="36"/>
      <c r="AC43" s="36"/>
      <c r="AD43" s="36">
        <v>16594</v>
      </c>
      <c r="AE43" s="36"/>
      <c r="AF43" s="36"/>
      <c r="AG43" s="36"/>
      <c r="AH43" s="36"/>
      <c r="AI43" s="36">
        <v>16632</v>
      </c>
      <c r="AJ43" s="36"/>
      <c r="AK43" s="36"/>
      <c r="AL43" s="36"/>
      <c r="AM43" s="36"/>
      <c r="AN43" s="36">
        <v>18701</v>
      </c>
      <c r="AO43" s="36"/>
      <c r="AP43" s="36"/>
      <c r="AQ43" s="36"/>
      <c r="AR43" s="36"/>
      <c r="AS43" s="76"/>
      <c r="AT43" s="76"/>
      <c r="AU43" s="76"/>
      <c r="AV43" s="76"/>
      <c r="AW43" s="76"/>
      <c r="AX43" s="24"/>
      <c r="AY43" s="25"/>
      <c r="AZ43" s="25"/>
      <c r="BA43" s="25"/>
      <c r="BB43" s="26"/>
      <c r="BC43" s="24"/>
      <c r="BD43" s="25"/>
      <c r="BE43" s="25"/>
      <c r="BF43" s="25"/>
      <c r="BG43" s="26"/>
      <c r="BH43" s="24"/>
      <c r="BI43" s="25"/>
      <c r="BJ43" s="25"/>
      <c r="BK43" s="25"/>
      <c r="BL43" s="26"/>
      <c r="BM43" s="76"/>
      <c r="BN43" s="76"/>
      <c r="BO43" s="76"/>
      <c r="BP43" s="76"/>
      <c r="BQ43" s="76"/>
      <c r="BR43" s="24">
        <f t="shared" si="7"/>
        <v>112047</v>
      </c>
      <c r="BS43" s="25"/>
      <c r="BT43" s="25"/>
      <c r="BU43" s="25"/>
      <c r="BV43" s="26"/>
    </row>
    <row r="44" spans="1:74" ht="13.7" customHeight="1" x14ac:dyDescent="0.15">
      <c r="A44" s="117"/>
      <c r="B44" s="115"/>
      <c r="C44" s="115"/>
      <c r="D44" s="116"/>
      <c r="E44" s="51" t="s">
        <v>56</v>
      </c>
      <c r="F44" s="52"/>
      <c r="G44" s="52"/>
      <c r="H44" s="52"/>
      <c r="I44" s="53"/>
      <c r="J44" s="63">
        <f>SUM(J42:N43)</f>
        <v>118785</v>
      </c>
      <c r="K44" s="63"/>
      <c r="L44" s="63"/>
      <c r="M44" s="63"/>
      <c r="N44" s="63"/>
      <c r="O44" s="63">
        <f t="shared" ref="O44" si="98">SUM(O42:S43)</f>
        <v>148799</v>
      </c>
      <c r="P44" s="63"/>
      <c r="Q44" s="63"/>
      <c r="R44" s="63"/>
      <c r="S44" s="63"/>
      <c r="T44" s="63">
        <f t="shared" ref="T44" si="99">SUM(T42:X43)</f>
        <v>150507</v>
      </c>
      <c r="U44" s="63"/>
      <c r="V44" s="63"/>
      <c r="W44" s="63"/>
      <c r="X44" s="63"/>
      <c r="Y44" s="63">
        <f t="shared" ref="Y44" si="100">SUM(Y42:AC43)</f>
        <v>157013</v>
      </c>
      <c r="Z44" s="63"/>
      <c r="AA44" s="63"/>
      <c r="AB44" s="63"/>
      <c r="AC44" s="63"/>
      <c r="AD44" s="63">
        <f t="shared" ref="AD44" si="101">SUM(AD42:AH43)</f>
        <v>180425</v>
      </c>
      <c r="AE44" s="63"/>
      <c r="AF44" s="63"/>
      <c r="AG44" s="63"/>
      <c r="AH44" s="63"/>
      <c r="AI44" s="63">
        <f t="shared" ref="AI44" si="102">SUM(AI42:AM43)</f>
        <v>173462</v>
      </c>
      <c r="AJ44" s="63"/>
      <c r="AK44" s="63"/>
      <c r="AL44" s="63"/>
      <c r="AM44" s="63"/>
      <c r="AN44" s="63">
        <f t="shared" ref="AN44" si="103">SUM(AN42:AR43)</f>
        <v>168895</v>
      </c>
      <c r="AO44" s="63"/>
      <c r="AP44" s="63"/>
      <c r="AQ44" s="63"/>
      <c r="AR44" s="63"/>
      <c r="AS44" s="75"/>
      <c r="AT44" s="75"/>
      <c r="AU44" s="75"/>
      <c r="AV44" s="75"/>
      <c r="AW44" s="75"/>
      <c r="AX44" s="107"/>
      <c r="AY44" s="108"/>
      <c r="AZ44" s="108"/>
      <c r="BA44" s="108"/>
      <c r="BB44" s="109"/>
      <c r="BC44" s="107"/>
      <c r="BD44" s="108"/>
      <c r="BE44" s="108"/>
      <c r="BF44" s="108"/>
      <c r="BG44" s="109"/>
      <c r="BH44" s="107"/>
      <c r="BI44" s="108"/>
      <c r="BJ44" s="108"/>
      <c r="BK44" s="108"/>
      <c r="BL44" s="109"/>
      <c r="BM44" s="75"/>
      <c r="BN44" s="75"/>
      <c r="BO44" s="75"/>
      <c r="BP44" s="75"/>
      <c r="BQ44" s="75"/>
      <c r="BR44" s="38">
        <f t="shared" si="7"/>
        <v>1097886</v>
      </c>
      <c r="BS44" s="39"/>
      <c r="BT44" s="39"/>
      <c r="BU44" s="39"/>
      <c r="BV44" s="40"/>
    </row>
    <row r="45" spans="1:74" ht="13.7" customHeight="1" x14ac:dyDescent="0.15">
      <c r="A45" s="117"/>
      <c r="B45" s="115"/>
      <c r="C45" s="115"/>
      <c r="D45" s="116"/>
      <c r="E45" s="41" t="s">
        <v>62</v>
      </c>
      <c r="F45" s="42"/>
      <c r="G45" s="42"/>
      <c r="H45" s="42"/>
      <c r="I45" s="43"/>
      <c r="J45" s="37">
        <v>592016</v>
      </c>
      <c r="K45" s="37"/>
      <c r="L45" s="37"/>
      <c r="M45" s="37"/>
      <c r="N45" s="37"/>
      <c r="O45" s="37">
        <v>568199</v>
      </c>
      <c r="P45" s="37"/>
      <c r="Q45" s="37"/>
      <c r="R45" s="37"/>
      <c r="S45" s="37"/>
      <c r="T45" s="37">
        <v>639917</v>
      </c>
      <c r="U45" s="37"/>
      <c r="V45" s="37"/>
      <c r="W45" s="37"/>
      <c r="X45" s="37"/>
      <c r="Y45" s="37">
        <v>751799</v>
      </c>
      <c r="Z45" s="37"/>
      <c r="AA45" s="37"/>
      <c r="AB45" s="37"/>
      <c r="AC45" s="37"/>
      <c r="AD45" s="37">
        <v>713326</v>
      </c>
      <c r="AE45" s="37"/>
      <c r="AF45" s="37"/>
      <c r="AG45" s="37"/>
      <c r="AH45" s="37"/>
      <c r="AI45" s="37">
        <v>788939</v>
      </c>
      <c r="AJ45" s="37"/>
      <c r="AK45" s="37"/>
      <c r="AL45" s="37"/>
      <c r="AM45" s="37"/>
      <c r="AN45" s="37">
        <v>761573</v>
      </c>
      <c r="AO45" s="37"/>
      <c r="AP45" s="37"/>
      <c r="AQ45" s="37"/>
      <c r="AR45" s="37"/>
      <c r="AS45" s="105"/>
      <c r="AT45" s="105"/>
      <c r="AU45" s="105"/>
      <c r="AV45" s="105"/>
      <c r="AW45" s="105"/>
      <c r="AX45" s="30"/>
      <c r="AY45" s="31"/>
      <c r="AZ45" s="31"/>
      <c r="BA45" s="31"/>
      <c r="BB45" s="32"/>
      <c r="BC45" s="30"/>
      <c r="BD45" s="31"/>
      <c r="BE45" s="31"/>
      <c r="BF45" s="31"/>
      <c r="BG45" s="32"/>
      <c r="BH45" s="30"/>
      <c r="BI45" s="31"/>
      <c r="BJ45" s="31"/>
      <c r="BK45" s="31"/>
      <c r="BL45" s="32"/>
      <c r="BM45" s="105"/>
      <c r="BN45" s="105"/>
      <c r="BO45" s="105"/>
      <c r="BP45" s="105"/>
      <c r="BQ45" s="105"/>
      <c r="BR45" s="30">
        <f t="shared" si="7"/>
        <v>4815769</v>
      </c>
      <c r="BS45" s="31"/>
      <c r="BT45" s="31"/>
      <c r="BU45" s="31"/>
      <c r="BV45" s="32"/>
    </row>
    <row r="46" spans="1:74" ht="13.7" customHeight="1" x14ac:dyDescent="0.15">
      <c r="A46" s="117"/>
      <c r="B46" s="115"/>
      <c r="C46" s="115"/>
      <c r="D46" s="116"/>
      <c r="E46" s="33" t="s">
        <v>55</v>
      </c>
      <c r="F46" s="34"/>
      <c r="G46" s="34"/>
      <c r="H46" s="34"/>
      <c r="I46" s="35"/>
      <c r="J46" s="36">
        <v>0</v>
      </c>
      <c r="K46" s="36"/>
      <c r="L46" s="36"/>
      <c r="M46" s="36"/>
      <c r="N46" s="36"/>
      <c r="O46" s="36">
        <v>0</v>
      </c>
      <c r="P46" s="36"/>
      <c r="Q46" s="36"/>
      <c r="R46" s="36"/>
      <c r="S46" s="36"/>
      <c r="T46" s="36">
        <v>0</v>
      </c>
      <c r="U46" s="36"/>
      <c r="V46" s="36"/>
      <c r="W46" s="36"/>
      <c r="X46" s="36"/>
      <c r="Y46" s="36">
        <v>0</v>
      </c>
      <c r="Z46" s="36"/>
      <c r="AA46" s="36"/>
      <c r="AB46" s="36"/>
      <c r="AC46" s="36"/>
      <c r="AD46" s="36">
        <v>0</v>
      </c>
      <c r="AE46" s="36"/>
      <c r="AF46" s="36"/>
      <c r="AG46" s="36"/>
      <c r="AH46" s="36"/>
      <c r="AI46" s="36">
        <v>0</v>
      </c>
      <c r="AJ46" s="36"/>
      <c r="AK46" s="36"/>
      <c r="AL46" s="36"/>
      <c r="AM46" s="36"/>
      <c r="AN46" s="36">
        <v>0</v>
      </c>
      <c r="AO46" s="36"/>
      <c r="AP46" s="36"/>
      <c r="AQ46" s="36"/>
      <c r="AR46" s="36"/>
      <c r="AS46" s="76"/>
      <c r="AT46" s="76"/>
      <c r="AU46" s="76"/>
      <c r="AV46" s="76"/>
      <c r="AW46" s="76"/>
      <c r="AX46" s="24"/>
      <c r="AY46" s="25"/>
      <c r="AZ46" s="25"/>
      <c r="BA46" s="25"/>
      <c r="BB46" s="26"/>
      <c r="BC46" s="24"/>
      <c r="BD46" s="25"/>
      <c r="BE46" s="25"/>
      <c r="BF46" s="25"/>
      <c r="BG46" s="26"/>
      <c r="BH46" s="24"/>
      <c r="BI46" s="25"/>
      <c r="BJ46" s="25"/>
      <c r="BK46" s="25"/>
      <c r="BL46" s="26"/>
      <c r="BM46" s="76"/>
      <c r="BN46" s="76"/>
      <c r="BO46" s="76"/>
      <c r="BP46" s="76"/>
      <c r="BQ46" s="76"/>
      <c r="BR46" s="24">
        <f t="shared" si="7"/>
        <v>0</v>
      </c>
      <c r="BS46" s="25"/>
      <c r="BT46" s="25"/>
      <c r="BU46" s="25"/>
      <c r="BV46" s="26"/>
    </row>
    <row r="47" spans="1:74" ht="13.7" customHeight="1" x14ac:dyDescent="0.15">
      <c r="A47" s="117"/>
      <c r="B47" s="115"/>
      <c r="C47" s="115"/>
      <c r="D47" s="116"/>
      <c r="E47" s="51" t="s">
        <v>56</v>
      </c>
      <c r="F47" s="52"/>
      <c r="G47" s="52"/>
      <c r="H47" s="52"/>
      <c r="I47" s="53"/>
      <c r="J47" s="44">
        <f>SUM(J45:N46)</f>
        <v>592016</v>
      </c>
      <c r="K47" s="44"/>
      <c r="L47" s="44"/>
      <c r="M47" s="44"/>
      <c r="N47" s="44"/>
      <c r="O47" s="44">
        <f t="shared" ref="O47" si="104">SUM(O45:S46)</f>
        <v>568199</v>
      </c>
      <c r="P47" s="44"/>
      <c r="Q47" s="44"/>
      <c r="R47" s="44"/>
      <c r="S47" s="44"/>
      <c r="T47" s="44">
        <f t="shared" ref="T47" si="105">SUM(T45:X46)</f>
        <v>639917</v>
      </c>
      <c r="U47" s="44"/>
      <c r="V47" s="44"/>
      <c r="W47" s="44"/>
      <c r="X47" s="44"/>
      <c r="Y47" s="44">
        <f t="shared" ref="Y47" si="106">SUM(Y45:AC46)</f>
        <v>751799</v>
      </c>
      <c r="Z47" s="44"/>
      <c r="AA47" s="44"/>
      <c r="AB47" s="44"/>
      <c r="AC47" s="44"/>
      <c r="AD47" s="44">
        <f t="shared" ref="AD47" si="107">SUM(AD45:AH46)</f>
        <v>713326</v>
      </c>
      <c r="AE47" s="44"/>
      <c r="AF47" s="44"/>
      <c r="AG47" s="44"/>
      <c r="AH47" s="44"/>
      <c r="AI47" s="44">
        <f t="shared" ref="AI47" si="108">SUM(AI45:AM46)</f>
        <v>788939</v>
      </c>
      <c r="AJ47" s="44"/>
      <c r="AK47" s="44"/>
      <c r="AL47" s="44"/>
      <c r="AM47" s="44"/>
      <c r="AN47" s="44">
        <f t="shared" ref="AN47" si="109">SUM(AN45:AR46)</f>
        <v>761573</v>
      </c>
      <c r="AO47" s="44"/>
      <c r="AP47" s="44"/>
      <c r="AQ47" s="44"/>
      <c r="AR47" s="44"/>
      <c r="AS47" s="106"/>
      <c r="AT47" s="106"/>
      <c r="AU47" s="106"/>
      <c r="AV47" s="106"/>
      <c r="AW47" s="106"/>
      <c r="AX47" s="107"/>
      <c r="AY47" s="108"/>
      <c r="AZ47" s="108"/>
      <c r="BA47" s="108"/>
      <c r="BB47" s="109"/>
      <c r="BC47" s="107"/>
      <c r="BD47" s="108"/>
      <c r="BE47" s="108"/>
      <c r="BF47" s="108"/>
      <c r="BG47" s="109"/>
      <c r="BH47" s="107"/>
      <c r="BI47" s="108"/>
      <c r="BJ47" s="108"/>
      <c r="BK47" s="108"/>
      <c r="BL47" s="109"/>
      <c r="BM47" s="106"/>
      <c r="BN47" s="106"/>
      <c r="BO47" s="106"/>
      <c r="BP47" s="106"/>
      <c r="BQ47" s="106"/>
      <c r="BR47" s="38">
        <f t="shared" si="7"/>
        <v>4815769</v>
      </c>
      <c r="BS47" s="39"/>
      <c r="BT47" s="39"/>
      <c r="BU47" s="39"/>
      <c r="BV47" s="40"/>
    </row>
    <row r="48" spans="1:74" ht="13.7" customHeight="1" x14ac:dyDescent="0.15">
      <c r="A48" s="117" t="s">
        <v>21</v>
      </c>
      <c r="B48" s="115"/>
      <c r="C48" s="115"/>
      <c r="D48" s="116"/>
      <c r="E48" s="41" t="s">
        <v>61</v>
      </c>
      <c r="F48" s="42"/>
      <c r="G48" s="42"/>
      <c r="H48" s="42"/>
      <c r="I48" s="43"/>
      <c r="J48" s="37">
        <v>1468</v>
      </c>
      <c r="K48" s="37"/>
      <c r="L48" s="37"/>
      <c r="M48" s="37"/>
      <c r="N48" s="37"/>
      <c r="O48" s="37">
        <v>2009</v>
      </c>
      <c r="P48" s="37"/>
      <c r="Q48" s="37"/>
      <c r="R48" s="37"/>
      <c r="S48" s="37"/>
      <c r="T48" s="37">
        <v>7374</v>
      </c>
      <c r="U48" s="37"/>
      <c r="V48" s="37"/>
      <c r="W48" s="37"/>
      <c r="X48" s="37"/>
      <c r="Y48" s="37">
        <v>7962</v>
      </c>
      <c r="Z48" s="37"/>
      <c r="AA48" s="37"/>
      <c r="AB48" s="37"/>
      <c r="AC48" s="37"/>
      <c r="AD48" s="37">
        <v>8222</v>
      </c>
      <c r="AE48" s="37"/>
      <c r="AF48" s="37"/>
      <c r="AG48" s="37"/>
      <c r="AH48" s="37"/>
      <c r="AI48" s="37">
        <v>6257</v>
      </c>
      <c r="AJ48" s="37"/>
      <c r="AK48" s="37"/>
      <c r="AL48" s="37"/>
      <c r="AM48" s="37"/>
      <c r="AN48" s="37">
        <v>1731</v>
      </c>
      <c r="AO48" s="37"/>
      <c r="AP48" s="37"/>
      <c r="AQ48" s="37"/>
      <c r="AR48" s="37"/>
      <c r="AS48" s="105"/>
      <c r="AT48" s="105"/>
      <c r="AU48" s="105"/>
      <c r="AV48" s="105"/>
      <c r="AW48" s="105"/>
      <c r="AX48" s="30"/>
      <c r="AY48" s="31"/>
      <c r="AZ48" s="31"/>
      <c r="BA48" s="31"/>
      <c r="BB48" s="32"/>
      <c r="BC48" s="30"/>
      <c r="BD48" s="31"/>
      <c r="BE48" s="31"/>
      <c r="BF48" s="31"/>
      <c r="BG48" s="32"/>
      <c r="BH48" s="30"/>
      <c r="BI48" s="31"/>
      <c r="BJ48" s="31"/>
      <c r="BK48" s="31"/>
      <c r="BL48" s="32"/>
      <c r="BM48" s="105"/>
      <c r="BN48" s="105"/>
      <c r="BO48" s="105"/>
      <c r="BP48" s="105"/>
      <c r="BQ48" s="105"/>
      <c r="BR48" s="30">
        <f t="shared" si="7"/>
        <v>35023</v>
      </c>
      <c r="BS48" s="31"/>
      <c r="BT48" s="31"/>
      <c r="BU48" s="31"/>
      <c r="BV48" s="32"/>
    </row>
    <row r="49" spans="1:74" ht="13.7" customHeight="1" x14ac:dyDescent="0.15">
      <c r="A49" s="117"/>
      <c r="B49" s="115"/>
      <c r="C49" s="115"/>
      <c r="D49" s="116"/>
      <c r="E49" s="33" t="s">
        <v>55</v>
      </c>
      <c r="F49" s="34"/>
      <c r="G49" s="34"/>
      <c r="H49" s="34"/>
      <c r="I49" s="35"/>
      <c r="J49" s="36">
        <v>0</v>
      </c>
      <c r="K49" s="36"/>
      <c r="L49" s="36"/>
      <c r="M49" s="36"/>
      <c r="N49" s="36"/>
      <c r="O49" s="36">
        <v>0</v>
      </c>
      <c r="P49" s="36"/>
      <c r="Q49" s="36"/>
      <c r="R49" s="36"/>
      <c r="S49" s="36"/>
      <c r="T49" s="36">
        <v>0</v>
      </c>
      <c r="U49" s="36"/>
      <c r="V49" s="36"/>
      <c r="W49" s="36"/>
      <c r="X49" s="36"/>
      <c r="Y49" s="36">
        <v>0</v>
      </c>
      <c r="Z49" s="36"/>
      <c r="AA49" s="36"/>
      <c r="AB49" s="36"/>
      <c r="AC49" s="36"/>
      <c r="AD49" s="36">
        <v>0</v>
      </c>
      <c r="AE49" s="36"/>
      <c r="AF49" s="36"/>
      <c r="AG49" s="36"/>
      <c r="AH49" s="36"/>
      <c r="AI49" s="36">
        <v>0</v>
      </c>
      <c r="AJ49" s="36"/>
      <c r="AK49" s="36"/>
      <c r="AL49" s="36"/>
      <c r="AM49" s="36"/>
      <c r="AN49" s="36">
        <v>0</v>
      </c>
      <c r="AO49" s="36"/>
      <c r="AP49" s="36"/>
      <c r="AQ49" s="36"/>
      <c r="AR49" s="36"/>
      <c r="AS49" s="76"/>
      <c r="AT49" s="76"/>
      <c r="AU49" s="76"/>
      <c r="AV49" s="76"/>
      <c r="AW49" s="76"/>
      <c r="AX49" s="24"/>
      <c r="AY49" s="25"/>
      <c r="AZ49" s="25"/>
      <c r="BA49" s="25"/>
      <c r="BB49" s="26"/>
      <c r="BC49" s="24"/>
      <c r="BD49" s="25"/>
      <c r="BE49" s="25"/>
      <c r="BF49" s="25"/>
      <c r="BG49" s="26"/>
      <c r="BH49" s="24"/>
      <c r="BI49" s="25"/>
      <c r="BJ49" s="25"/>
      <c r="BK49" s="25"/>
      <c r="BL49" s="26"/>
      <c r="BM49" s="76"/>
      <c r="BN49" s="76"/>
      <c r="BO49" s="76"/>
      <c r="BP49" s="76"/>
      <c r="BQ49" s="76"/>
      <c r="BR49" s="24">
        <f t="shared" si="7"/>
        <v>0</v>
      </c>
      <c r="BS49" s="25"/>
      <c r="BT49" s="25"/>
      <c r="BU49" s="25"/>
      <c r="BV49" s="26"/>
    </row>
    <row r="50" spans="1:74" ht="13.7" customHeight="1" x14ac:dyDescent="0.15">
      <c r="A50" s="117"/>
      <c r="B50" s="115"/>
      <c r="C50" s="115"/>
      <c r="D50" s="116"/>
      <c r="E50" s="51" t="s">
        <v>56</v>
      </c>
      <c r="F50" s="52"/>
      <c r="G50" s="52"/>
      <c r="H50" s="52"/>
      <c r="I50" s="53"/>
      <c r="J50" s="63">
        <f>SUM(J48:N49)</f>
        <v>1468</v>
      </c>
      <c r="K50" s="63"/>
      <c r="L50" s="63"/>
      <c r="M50" s="63"/>
      <c r="N50" s="63"/>
      <c r="O50" s="63">
        <f t="shared" ref="O50" si="110">SUM(O48:S49)</f>
        <v>2009</v>
      </c>
      <c r="P50" s="63"/>
      <c r="Q50" s="63"/>
      <c r="R50" s="63"/>
      <c r="S50" s="63"/>
      <c r="T50" s="63">
        <f t="shared" ref="T50" si="111">SUM(T48:X49)</f>
        <v>7374</v>
      </c>
      <c r="U50" s="63"/>
      <c r="V50" s="63"/>
      <c r="W50" s="63"/>
      <c r="X50" s="63"/>
      <c r="Y50" s="63">
        <f t="shared" ref="Y50" si="112">SUM(Y48:AC49)</f>
        <v>7962</v>
      </c>
      <c r="Z50" s="63"/>
      <c r="AA50" s="63"/>
      <c r="AB50" s="63"/>
      <c r="AC50" s="63"/>
      <c r="AD50" s="63">
        <f t="shared" ref="AD50" si="113">SUM(AD48:AH49)</f>
        <v>8222</v>
      </c>
      <c r="AE50" s="63"/>
      <c r="AF50" s="63"/>
      <c r="AG50" s="63"/>
      <c r="AH50" s="63"/>
      <c r="AI50" s="63">
        <f t="shared" ref="AI50" si="114">SUM(AI48:AM49)</f>
        <v>6257</v>
      </c>
      <c r="AJ50" s="63"/>
      <c r="AK50" s="63"/>
      <c r="AL50" s="63"/>
      <c r="AM50" s="63"/>
      <c r="AN50" s="63">
        <f t="shared" ref="AN50" si="115">SUM(AN48:AR49)</f>
        <v>1731</v>
      </c>
      <c r="AO50" s="63"/>
      <c r="AP50" s="63"/>
      <c r="AQ50" s="63"/>
      <c r="AR50" s="63"/>
      <c r="AS50" s="75"/>
      <c r="AT50" s="75"/>
      <c r="AU50" s="75"/>
      <c r="AV50" s="75"/>
      <c r="AW50" s="75"/>
      <c r="AX50" s="107"/>
      <c r="AY50" s="108"/>
      <c r="AZ50" s="108"/>
      <c r="BA50" s="108"/>
      <c r="BB50" s="109"/>
      <c r="BC50" s="107"/>
      <c r="BD50" s="108"/>
      <c r="BE50" s="108"/>
      <c r="BF50" s="108"/>
      <c r="BG50" s="109"/>
      <c r="BH50" s="107"/>
      <c r="BI50" s="108"/>
      <c r="BJ50" s="108"/>
      <c r="BK50" s="108"/>
      <c r="BL50" s="109"/>
      <c r="BM50" s="75"/>
      <c r="BN50" s="75"/>
      <c r="BO50" s="75"/>
      <c r="BP50" s="75"/>
      <c r="BQ50" s="75"/>
      <c r="BR50" s="38">
        <f t="shared" si="7"/>
        <v>35023</v>
      </c>
      <c r="BS50" s="39"/>
      <c r="BT50" s="39"/>
      <c r="BU50" s="39"/>
      <c r="BV50" s="40"/>
    </row>
    <row r="51" spans="1:74" ht="13.7" customHeight="1" x14ac:dyDescent="0.15">
      <c r="A51" s="117"/>
      <c r="B51" s="115"/>
      <c r="C51" s="115"/>
      <c r="D51" s="116"/>
      <c r="E51" s="41" t="s">
        <v>62</v>
      </c>
      <c r="F51" s="42"/>
      <c r="G51" s="42"/>
      <c r="H51" s="42"/>
      <c r="I51" s="43"/>
      <c r="J51" s="37">
        <v>0</v>
      </c>
      <c r="K51" s="37"/>
      <c r="L51" s="37"/>
      <c r="M51" s="37"/>
      <c r="N51" s="37"/>
      <c r="O51" s="37">
        <v>0</v>
      </c>
      <c r="P51" s="37"/>
      <c r="Q51" s="37"/>
      <c r="R51" s="37"/>
      <c r="S51" s="37"/>
      <c r="T51" s="37">
        <v>842</v>
      </c>
      <c r="U51" s="37"/>
      <c r="V51" s="37"/>
      <c r="W51" s="37"/>
      <c r="X51" s="37"/>
      <c r="Y51" s="37">
        <v>670</v>
      </c>
      <c r="Z51" s="37"/>
      <c r="AA51" s="37"/>
      <c r="AB51" s="37"/>
      <c r="AC51" s="37"/>
      <c r="AD51" s="37">
        <v>906</v>
      </c>
      <c r="AE51" s="37"/>
      <c r="AF51" s="37"/>
      <c r="AG51" s="37"/>
      <c r="AH51" s="37"/>
      <c r="AI51" s="37">
        <v>404</v>
      </c>
      <c r="AJ51" s="37"/>
      <c r="AK51" s="37"/>
      <c r="AL51" s="37"/>
      <c r="AM51" s="37"/>
      <c r="AN51" s="37">
        <v>0</v>
      </c>
      <c r="AO51" s="37"/>
      <c r="AP51" s="37"/>
      <c r="AQ51" s="37"/>
      <c r="AR51" s="37"/>
      <c r="AS51" s="105"/>
      <c r="AT51" s="105"/>
      <c r="AU51" s="105"/>
      <c r="AV51" s="105"/>
      <c r="AW51" s="105"/>
      <c r="AX51" s="30"/>
      <c r="AY51" s="31"/>
      <c r="AZ51" s="31"/>
      <c r="BA51" s="31"/>
      <c r="BB51" s="32"/>
      <c r="BC51" s="30"/>
      <c r="BD51" s="31"/>
      <c r="BE51" s="31"/>
      <c r="BF51" s="31"/>
      <c r="BG51" s="32"/>
      <c r="BH51" s="30"/>
      <c r="BI51" s="31"/>
      <c r="BJ51" s="31"/>
      <c r="BK51" s="31"/>
      <c r="BL51" s="32"/>
      <c r="BM51" s="105"/>
      <c r="BN51" s="105"/>
      <c r="BO51" s="105"/>
      <c r="BP51" s="105"/>
      <c r="BQ51" s="105"/>
      <c r="BR51" s="30">
        <f t="shared" si="7"/>
        <v>2822</v>
      </c>
      <c r="BS51" s="31"/>
      <c r="BT51" s="31"/>
      <c r="BU51" s="31"/>
      <c r="BV51" s="32"/>
    </row>
    <row r="52" spans="1:74" ht="13.7" customHeight="1" x14ac:dyDescent="0.15">
      <c r="A52" s="117"/>
      <c r="B52" s="115"/>
      <c r="C52" s="115"/>
      <c r="D52" s="116"/>
      <c r="E52" s="33" t="s">
        <v>55</v>
      </c>
      <c r="F52" s="34"/>
      <c r="G52" s="34"/>
      <c r="H52" s="34"/>
      <c r="I52" s="35"/>
      <c r="J52" s="36">
        <v>0</v>
      </c>
      <c r="K52" s="36"/>
      <c r="L52" s="36"/>
      <c r="M52" s="36"/>
      <c r="N52" s="36"/>
      <c r="O52" s="36">
        <v>0</v>
      </c>
      <c r="P52" s="36"/>
      <c r="Q52" s="36"/>
      <c r="R52" s="36"/>
      <c r="S52" s="36"/>
      <c r="T52" s="36">
        <v>0</v>
      </c>
      <c r="U52" s="36"/>
      <c r="V52" s="36"/>
      <c r="W52" s="36"/>
      <c r="X52" s="36"/>
      <c r="Y52" s="36">
        <v>0</v>
      </c>
      <c r="Z52" s="36"/>
      <c r="AA52" s="36"/>
      <c r="AB52" s="36"/>
      <c r="AC52" s="36"/>
      <c r="AD52" s="36">
        <v>0</v>
      </c>
      <c r="AE52" s="36"/>
      <c r="AF52" s="36"/>
      <c r="AG52" s="36"/>
      <c r="AH52" s="36"/>
      <c r="AI52" s="36">
        <v>0</v>
      </c>
      <c r="AJ52" s="36"/>
      <c r="AK52" s="36"/>
      <c r="AL52" s="36"/>
      <c r="AM52" s="36"/>
      <c r="AN52" s="36">
        <v>0</v>
      </c>
      <c r="AO52" s="36"/>
      <c r="AP52" s="36"/>
      <c r="AQ52" s="36"/>
      <c r="AR52" s="36"/>
      <c r="AS52" s="76"/>
      <c r="AT52" s="76"/>
      <c r="AU52" s="76"/>
      <c r="AV52" s="76"/>
      <c r="AW52" s="76"/>
      <c r="AX52" s="24"/>
      <c r="AY52" s="25"/>
      <c r="AZ52" s="25"/>
      <c r="BA52" s="25"/>
      <c r="BB52" s="26"/>
      <c r="BC52" s="24"/>
      <c r="BD52" s="25"/>
      <c r="BE52" s="25"/>
      <c r="BF52" s="25"/>
      <c r="BG52" s="26"/>
      <c r="BH52" s="24"/>
      <c r="BI52" s="25"/>
      <c r="BJ52" s="25"/>
      <c r="BK52" s="25"/>
      <c r="BL52" s="26"/>
      <c r="BM52" s="76"/>
      <c r="BN52" s="76"/>
      <c r="BO52" s="76"/>
      <c r="BP52" s="76"/>
      <c r="BQ52" s="76"/>
      <c r="BR52" s="24">
        <f t="shared" si="7"/>
        <v>0</v>
      </c>
      <c r="BS52" s="25"/>
      <c r="BT52" s="25"/>
      <c r="BU52" s="25"/>
      <c r="BV52" s="26"/>
    </row>
    <row r="53" spans="1:74" ht="13.7" customHeight="1" x14ac:dyDescent="0.15">
      <c r="A53" s="117"/>
      <c r="B53" s="115"/>
      <c r="C53" s="115"/>
      <c r="D53" s="116"/>
      <c r="E53" s="51" t="s">
        <v>56</v>
      </c>
      <c r="F53" s="52"/>
      <c r="G53" s="52"/>
      <c r="H53" s="52"/>
      <c r="I53" s="53"/>
      <c r="J53" s="44">
        <f>SUM(J51:N52)</f>
        <v>0</v>
      </c>
      <c r="K53" s="44"/>
      <c r="L53" s="44"/>
      <c r="M53" s="44"/>
      <c r="N53" s="44"/>
      <c r="O53" s="44">
        <f t="shared" ref="O53" si="116">SUM(O51:S52)</f>
        <v>0</v>
      </c>
      <c r="P53" s="44"/>
      <c r="Q53" s="44"/>
      <c r="R53" s="44"/>
      <c r="S53" s="44"/>
      <c r="T53" s="44">
        <f t="shared" ref="T53" si="117">SUM(T51:X52)</f>
        <v>842</v>
      </c>
      <c r="U53" s="44"/>
      <c r="V53" s="44"/>
      <c r="W53" s="44"/>
      <c r="X53" s="44"/>
      <c r="Y53" s="44">
        <f t="shared" ref="Y53" si="118">SUM(Y51:AC52)</f>
        <v>670</v>
      </c>
      <c r="Z53" s="44"/>
      <c r="AA53" s="44"/>
      <c r="AB53" s="44"/>
      <c r="AC53" s="44"/>
      <c r="AD53" s="44">
        <f t="shared" ref="AD53" si="119">SUM(AD51:AH52)</f>
        <v>906</v>
      </c>
      <c r="AE53" s="44"/>
      <c r="AF53" s="44"/>
      <c r="AG53" s="44"/>
      <c r="AH53" s="44"/>
      <c r="AI53" s="44">
        <f t="shared" ref="AI53" si="120">SUM(AI51:AM52)</f>
        <v>404</v>
      </c>
      <c r="AJ53" s="44"/>
      <c r="AK53" s="44"/>
      <c r="AL53" s="44"/>
      <c r="AM53" s="44"/>
      <c r="AN53" s="44">
        <f t="shared" ref="AN53" si="121">SUM(AN51:AR52)</f>
        <v>0</v>
      </c>
      <c r="AO53" s="44"/>
      <c r="AP53" s="44"/>
      <c r="AQ53" s="44"/>
      <c r="AR53" s="44"/>
      <c r="AS53" s="106"/>
      <c r="AT53" s="106"/>
      <c r="AU53" s="106"/>
      <c r="AV53" s="106"/>
      <c r="AW53" s="106"/>
      <c r="AX53" s="107"/>
      <c r="AY53" s="108"/>
      <c r="AZ53" s="108"/>
      <c r="BA53" s="108"/>
      <c r="BB53" s="109"/>
      <c r="BC53" s="107"/>
      <c r="BD53" s="108"/>
      <c r="BE53" s="108"/>
      <c r="BF53" s="108"/>
      <c r="BG53" s="109"/>
      <c r="BH53" s="107"/>
      <c r="BI53" s="108"/>
      <c r="BJ53" s="108"/>
      <c r="BK53" s="108"/>
      <c r="BL53" s="109"/>
      <c r="BM53" s="106"/>
      <c r="BN53" s="106"/>
      <c r="BO53" s="106"/>
      <c r="BP53" s="106"/>
      <c r="BQ53" s="106"/>
      <c r="BR53" s="38">
        <f t="shared" si="7"/>
        <v>2822</v>
      </c>
      <c r="BS53" s="39"/>
      <c r="BT53" s="39"/>
      <c r="BU53" s="39"/>
      <c r="BV53" s="40"/>
    </row>
    <row r="54" spans="1:74" ht="13.7" customHeight="1" x14ac:dyDescent="0.15">
      <c r="A54" s="114" t="s">
        <v>53</v>
      </c>
      <c r="B54" s="115"/>
      <c r="C54" s="115"/>
      <c r="D54" s="116"/>
      <c r="E54" s="41" t="s">
        <v>61</v>
      </c>
      <c r="F54" s="42"/>
      <c r="G54" s="42"/>
      <c r="H54" s="42"/>
      <c r="I54" s="43"/>
      <c r="J54" s="37">
        <f t="shared" ref="J54" si="122">SUM(J55,J56)</f>
        <v>0</v>
      </c>
      <c r="K54" s="37"/>
      <c r="L54" s="37"/>
      <c r="M54" s="37"/>
      <c r="N54" s="37"/>
      <c r="O54" s="37">
        <f t="shared" ref="O54" si="123">SUM(O55,O56)</f>
        <v>0</v>
      </c>
      <c r="P54" s="37"/>
      <c r="Q54" s="37"/>
      <c r="R54" s="37"/>
      <c r="S54" s="37"/>
      <c r="T54" s="37">
        <f t="shared" ref="T54" si="124">SUM(T55,T56)</f>
        <v>0</v>
      </c>
      <c r="U54" s="37"/>
      <c r="V54" s="37"/>
      <c r="W54" s="37"/>
      <c r="X54" s="37"/>
      <c r="Y54" s="37">
        <f t="shared" ref="Y54" si="125">SUM(Y55,Y56)</f>
        <v>0</v>
      </c>
      <c r="Z54" s="37"/>
      <c r="AA54" s="37"/>
      <c r="AB54" s="37"/>
      <c r="AC54" s="37"/>
      <c r="AD54" s="37">
        <f t="shared" ref="AD54" si="126">SUM(AD55,AD56)</f>
        <v>0</v>
      </c>
      <c r="AE54" s="37"/>
      <c r="AF54" s="37"/>
      <c r="AG54" s="37"/>
      <c r="AH54" s="37"/>
      <c r="AI54" s="37">
        <f t="shared" ref="AI54" si="127">SUM(AI55,AI56)</f>
        <v>0</v>
      </c>
      <c r="AJ54" s="37"/>
      <c r="AK54" s="37"/>
      <c r="AL54" s="37"/>
      <c r="AM54" s="37"/>
      <c r="AN54" s="37">
        <f t="shared" ref="AN54" si="128">SUM(AN55,AN56)</f>
        <v>0</v>
      </c>
      <c r="AO54" s="37"/>
      <c r="AP54" s="37"/>
      <c r="AQ54" s="37"/>
      <c r="AR54" s="37"/>
      <c r="AS54" s="105"/>
      <c r="AT54" s="105"/>
      <c r="AU54" s="105"/>
      <c r="AV54" s="105"/>
      <c r="AW54" s="105"/>
      <c r="AX54" s="30"/>
      <c r="AY54" s="31"/>
      <c r="AZ54" s="31"/>
      <c r="BA54" s="31"/>
      <c r="BB54" s="32"/>
      <c r="BC54" s="30"/>
      <c r="BD54" s="31"/>
      <c r="BE54" s="31"/>
      <c r="BF54" s="31"/>
      <c r="BG54" s="32"/>
      <c r="BH54" s="30"/>
      <c r="BI54" s="31"/>
      <c r="BJ54" s="31"/>
      <c r="BK54" s="31"/>
      <c r="BL54" s="32"/>
      <c r="BM54" s="105"/>
      <c r="BN54" s="105"/>
      <c r="BO54" s="105"/>
      <c r="BP54" s="105"/>
      <c r="BQ54" s="105"/>
      <c r="BR54" s="30">
        <f t="shared" si="7"/>
        <v>0</v>
      </c>
      <c r="BS54" s="31"/>
      <c r="BT54" s="31"/>
      <c r="BU54" s="31"/>
      <c r="BV54" s="32"/>
    </row>
    <row r="55" spans="1:74" ht="13.7" customHeight="1" x14ac:dyDescent="0.15">
      <c r="A55" s="117"/>
      <c r="B55" s="115"/>
      <c r="C55" s="115"/>
      <c r="D55" s="116"/>
      <c r="E55" s="33" t="s">
        <v>55</v>
      </c>
      <c r="F55" s="34"/>
      <c r="G55" s="34"/>
      <c r="H55" s="34"/>
      <c r="I55" s="35"/>
      <c r="J55" s="36">
        <v>0</v>
      </c>
      <c r="K55" s="36"/>
      <c r="L55" s="36"/>
      <c r="M55" s="36"/>
      <c r="N55" s="36"/>
      <c r="O55" s="36">
        <v>0</v>
      </c>
      <c r="P55" s="36"/>
      <c r="Q55" s="36"/>
      <c r="R55" s="36"/>
      <c r="S55" s="36"/>
      <c r="T55" s="36">
        <v>0</v>
      </c>
      <c r="U55" s="36"/>
      <c r="V55" s="36"/>
      <c r="W55" s="36"/>
      <c r="X55" s="36"/>
      <c r="Y55" s="36">
        <v>0</v>
      </c>
      <c r="Z55" s="36"/>
      <c r="AA55" s="36"/>
      <c r="AB55" s="36"/>
      <c r="AC55" s="36"/>
      <c r="AD55" s="36">
        <v>0</v>
      </c>
      <c r="AE55" s="36"/>
      <c r="AF55" s="36"/>
      <c r="AG55" s="36"/>
      <c r="AH55" s="36"/>
      <c r="AI55" s="36">
        <v>0</v>
      </c>
      <c r="AJ55" s="36"/>
      <c r="AK55" s="36"/>
      <c r="AL55" s="36"/>
      <c r="AM55" s="36"/>
      <c r="AN55" s="36">
        <v>0</v>
      </c>
      <c r="AO55" s="36"/>
      <c r="AP55" s="36"/>
      <c r="AQ55" s="36"/>
      <c r="AR55" s="36"/>
      <c r="AS55" s="76"/>
      <c r="AT55" s="76"/>
      <c r="AU55" s="76"/>
      <c r="AV55" s="76"/>
      <c r="AW55" s="76"/>
      <c r="AX55" s="24"/>
      <c r="AY55" s="25"/>
      <c r="AZ55" s="25"/>
      <c r="BA55" s="25"/>
      <c r="BB55" s="26"/>
      <c r="BC55" s="24"/>
      <c r="BD55" s="25"/>
      <c r="BE55" s="25"/>
      <c r="BF55" s="25"/>
      <c r="BG55" s="26"/>
      <c r="BH55" s="24"/>
      <c r="BI55" s="25"/>
      <c r="BJ55" s="25"/>
      <c r="BK55" s="25"/>
      <c r="BL55" s="26"/>
      <c r="BM55" s="76"/>
      <c r="BN55" s="76"/>
      <c r="BO55" s="76"/>
      <c r="BP55" s="76"/>
      <c r="BQ55" s="76"/>
      <c r="BR55" s="24">
        <f t="shared" si="7"/>
        <v>0</v>
      </c>
      <c r="BS55" s="25"/>
      <c r="BT55" s="25"/>
      <c r="BU55" s="25"/>
      <c r="BV55" s="26"/>
    </row>
    <row r="56" spans="1:74" ht="13.7" customHeight="1" x14ac:dyDescent="0.15">
      <c r="A56" s="117"/>
      <c r="B56" s="115"/>
      <c r="C56" s="115"/>
      <c r="D56" s="116"/>
      <c r="E56" s="51" t="s">
        <v>56</v>
      </c>
      <c r="F56" s="52"/>
      <c r="G56" s="52"/>
      <c r="H56" s="52"/>
      <c r="I56" s="53"/>
      <c r="J56" s="63">
        <v>0</v>
      </c>
      <c r="K56" s="63"/>
      <c r="L56" s="63"/>
      <c r="M56" s="63"/>
      <c r="N56" s="63"/>
      <c r="O56" s="63">
        <v>0</v>
      </c>
      <c r="P56" s="63"/>
      <c r="Q56" s="63"/>
      <c r="R56" s="63"/>
      <c r="S56" s="63"/>
      <c r="T56" s="63">
        <v>0</v>
      </c>
      <c r="U56" s="63"/>
      <c r="V56" s="63"/>
      <c r="W56" s="63"/>
      <c r="X56" s="63"/>
      <c r="Y56" s="63">
        <v>0</v>
      </c>
      <c r="Z56" s="63"/>
      <c r="AA56" s="63"/>
      <c r="AB56" s="63"/>
      <c r="AC56" s="63"/>
      <c r="AD56" s="63">
        <v>0</v>
      </c>
      <c r="AE56" s="63"/>
      <c r="AF56" s="63"/>
      <c r="AG56" s="63"/>
      <c r="AH56" s="63"/>
      <c r="AI56" s="63">
        <v>0</v>
      </c>
      <c r="AJ56" s="63"/>
      <c r="AK56" s="63"/>
      <c r="AL56" s="63"/>
      <c r="AM56" s="63"/>
      <c r="AN56" s="63">
        <v>0</v>
      </c>
      <c r="AO56" s="63"/>
      <c r="AP56" s="63"/>
      <c r="AQ56" s="63"/>
      <c r="AR56" s="63"/>
      <c r="AS56" s="75"/>
      <c r="AT56" s="75"/>
      <c r="AU56" s="75"/>
      <c r="AV56" s="75"/>
      <c r="AW56" s="75"/>
      <c r="AX56" s="107"/>
      <c r="AY56" s="108"/>
      <c r="AZ56" s="108"/>
      <c r="BA56" s="108"/>
      <c r="BB56" s="109"/>
      <c r="BC56" s="107"/>
      <c r="BD56" s="108"/>
      <c r="BE56" s="108"/>
      <c r="BF56" s="108"/>
      <c r="BG56" s="109"/>
      <c r="BH56" s="107"/>
      <c r="BI56" s="108"/>
      <c r="BJ56" s="108"/>
      <c r="BK56" s="108"/>
      <c r="BL56" s="109"/>
      <c r="BM56" s="75"/>
      <c r="BN56" s="75"/>
      <c r="BO56" s="75"/>
      <c r="BP56" s="75"/>
      <c r="BQ56" s="75"/>
      <c r="BR56" s="38">
        <f t="shared" si="7"/>
        <v>0</v>
      </c>
      <c r="BS56" s="39"/>
      <c r="BT56" s="39"/>
      <c r="BU56" s="39"/>
      <c r="BV56" s="40"/>
    </row>
    <row r="57" spans="1:74" ht="13.7" customHeight="1" x14ac:dyDescent="0.15">
      <c r="A57" s="117"/>
      <c r="B57" s="115"/>
      <c r="C57" s="115"/>
      <c r="D57" s="116"/>
      <c r="E57" s="41" t="s">
        <v>62</v>
      </c>
      <c r="F57" s="42"/>
      <c r="G57" s="42"/>
      <c r="H57" s="42"/>
      <c r="I57" s="43"/>
      <c r="J57" s="37">
        <f t="shared" ref="J57" si="129">SUM(J58,J59)</f>
        <v>0</v>
      </c>
      <c r="K57" s="37"/>
      <c r="L57" s="37"/>
      <c r="M57" s="37"/>
      <c r="N57" s="37"/>
      <c r="O57" s="37">
        <f t="shared" ref="O57" si="130">SUM(O58,O59)</f>
        <v>0</v>
      </c>
      <c r="P57" s="37"/>
      <c r="Q57" s="37"/>
      <c r="R57" s="37"/>
      <c r="S57" s="37"/>
      <c r="T57" s="37">
        <f t="shared" ref="T57" si="131">SUM(T58,T59)</f>
        <v>0</v>
      </c>
      <c r="U57" s="37"/>
      <c r="V57" s="37"/>
      <c r="W57" s="37"/>
      <c r="X57" s="37"/>
      <c r="Y57" s="37">
        <f t="shared" ref="Y57" si="132">SUM(Y58,Y59)</f>
        <v>0</v>
      </c>
      <c r="Z57" s="37"/>
      <c r="AA57" s="37"/>
      <c r="AB57" s="37"/>
      <c r="AC57" s="37"/>
      <c r="AD57" s="37">
        <f t="shared" ref="AD57" si="133">SUM(AD58,AD59)</f>
        <v>0</v>
      </c>
      <c r="AE57" s="37"/>
      <c r="AF57" s="37"/>
      <c r="AG57" s="37"/>
      <c r="AH57" s="37"/>
      <c r="AI57" s="37">
        <f t="shared" ref="AI57" si="134">SUM(AI58,AI59)</f>
        <v>0</v>
      </c>
      <c r="AJ57" s="37"/>
      <c r="AK57" s="37"/>
      <c r="AL57" s="37"/>
      <c r="AM57" s="37"/>
      <c r="AN57" s="37">
        <f t="shared" ref="AN57" si="135">SUM(AN58,AN59)</f>
        <v>0</v>
      </c>
      <c r="AO57" s="37"/>
      <c r="AP57" s="37"/>
      <c r="AQ57" s="37"/>
      <c r="AR57" s="37"/>
      <c r="AS57" s="105"/>
      <c r="AT57" s="105"/>
      <c r="AU57" s="105"/>
      <c r="AV57" s="105"/>
      <c r="AW57" s="105"/>
      <c r="AX57" s="30"/>
      <c r="AY57" s="31"/>
      <c r="AZ57" s="31"/>
      <c r="BA57" s="31"/>
      <c r="BB57" s="32"/>
      <c r="BC57" s="30"/>
      <c r="BD57" s="31"/>
      <c r="BE57" s="31"/>
      <c r="BF57" s="31"/>
      <c r="BG57" s="32"/>
      <c r="BH57" s="30"/>
      <c r="BI57" s="31"/>
      <c r="BJ57" s="31"/>
      <c r="BK57" s="31"/>
      <c r="BL57" s="32"/>
      <c r="BM57" s="105"/>
      <c r="BN57" s="105"/>
      <c r="BO57" s="105"/>
      <c r="BP57" s="105"/>
      <c r="BQ57" s="105"/>
      <c r="BR57" s="30">
        <f>SUM(J57:BQ57)</f>
        <v>0</v>
      </c>
      <c r="BS57" s="31"/>
      <c r="BT57" s="31"/>
      <c r="BU57" s="31"/>
      <c r="BV57" s="32"/>
    </row>
    <row r="58" spans="1:74" ht="13.7" customHeight="1" x14ac:dyDescent="0.15">
      <c r="A58" s="117"/>
      <c r="B58" s="115"/>
      <c r="C58" s="115"/>
      <c r="D58" s="116"/>
      <c r="E58" s="33" t="s">
        <v>55</v>
      </c>
      <c r="F58" s="34"/>
      <c r="G58" s="34"/>
      <c r="H58" s="34"/>
      <c r="I58" s="35"/>
      <c r="J58" s="36">
        <v>0</v>
      </c>
      <c r="K58" s="36"/>
      <c r="L58" s="36"/>
      <c r="M58" s="36"/>
      <c r="N58" s="36"/>
      <c r="O58" s="36">
        <v>0</v>
      </c>
      <c r="P58" s="36"/>
      <c r="Q58" s="36"/>
      <c r="R58" s="36"/>
      <c r="S58" s="36"/>
      <c r="T58" s="36">
        <v>0</v>
      </c>
      <c r="U58" s="36"/>
      <c r="V58" s="36"/>
      <c r="W58" s="36"/>
      <c r="X58" s="36"/>
      <c r="Y58" s="36">
        <v>0</v>
      </c>
      <c r="Z58" s="36"/>
      <c r="AA58" s="36"/>
      <c r="AB58" s="36"/>
      <c r="AC58" s="36"/>
      <c r="AD58" s="36">
        <v>0</v>
      </c>
      <c r="AE58" s="36"/>
      <c r="AF58" s="36"/>
      <c r="AG58" s="36"/>
      <c r="AH58" s="36"/>
      <c r="AI58" s="36">
        <v>0</v>
      </c>
      <c r="AJ58" s="36"/>
      <c r="AK58" s="36"/>
      <c r="AL58" s="36"/>
      <c r="AM58" s="36"/>
      <c r="AN58" s="36">
        <v>0</v>
      </c>
      <c r="AO58" s="36"/>
      <c r="AP58" s="36"/>
      <c r="AQ58" s="36"/>
      <c r="AR58" s="36"/>
      <c r="AS58" s="76"/>
      <c r="AT58" s="76"/>
      <c r="AU58" s="76"/>
      <c r="AV58" s="76"/>
      <c r="AW58" s="76"/>
      <c r="AX58" s="24"/>
      <c r="AY58" s="25"/>
      <c r="AZ58" s="25"/>
      <c r="BA58" s="25"/>
      <c r="BB58" s="26"/>
      <c r="BC58" s="24"/>
      <c r="BD58" s="25"/>
      <c r="BE58" s="25"/>
      <c r="BF58" s="25"/>
      <c r="BG58" s="26"/>
      <c r="BH58" s="24"/>
      <c r="BI58" s="25"/>
      <c r="BJ58" s="25"/>
      <c r="BK58" s="25"/>
      <c r="BL58" s="26"/>
      <c r="BM58" s="76"/>
      <c r="BN58" s="76"/>
      <c r="BO58" s="76"/>
      <c r="BP58" s="76"/>
      <c r="BQ58" s="76"/>
      <c r="BR58" s="24">
        <f t="shared" si="7"/>
        <v>0</v>
      </c>
      <c r="BS58" s="25"/>
      <c r="BT58" s="25"/>
      <c r="BU58" s="25"/>
      <c r="BV58" s="26"/>
    </row>
    <row r="59" spans="1:74" ht="13.7" customHeight="1" thickBot="1" x14ac:dyDescent="0.2">
      <c r="A59" s="118"/>
      <c r="B59" s="119"/>
      <c r="C59" s="119"/>
      <c r="D59" s="120"/>
      <c r="E59" s="27" t="s">
        <v>56</v>
      </c>
      <c r="F59" s="28"/>
      <c r="G59" s="28"/>
      <c r="H59" s="28"/>
      <c r="I59" s="29"/>
      <c r="J59" s="23">
        <v>0</v>
      </c>
      <c r="K59" s="23"/>
      <c r="L59" s="23"/>
      <c r="M59" s="23"/>
      <c r="N59" s="23"/>
      <c r="O59" s="23">
        <v>0</v>
      </c>
      <c r="P59" s="23"/>
      <c r="Q59" s="23"/>
      <c r="R59" s="23"/>
      <c r="S59" s="23"/>
      <c r="T59" s="23">
        <v>0</v>
      </c>
      <c r="U59" s="23"/>
      <c r="V59" s="23"/>
      <c r="W59" s="23"/>
      <c r="X59" s="23"/>
      <c r="Y59" s="23">
        <v>0</v>
      </c>
      <c r="Z59" s="23"/>
      <c r="AA59" s="23"/>
      <c r="AB59" s="23"/>
      <c r="AC59" s="23"/>
      <c r="AD59" s="23">
        <v>0</v>
      </c>
      <c r="AE59" s="23"/>
      <c r="AF59" s="23"/>
      <c r="AG59" s="23"/>
      <c r="AH59" s="23"/>
      <c r="AI59" s="23">
        <v>0</v>
      </c>
      <c r="AJ59" s="23"/>
      <c r="AK59" s="23"/>
      <c r="AL59" s="23"/>
      <c r="AM59" s="23"/>
      <c r="AN59" s="23">
        <v>0</v>
      </c>
      <c r="AO59" s="23"/>
      <c r="AP59" s="23"/>
      <c r="AQ59" s="23"/>
      <c r="AR59" s="23"/>
      <c r="AS59" s="104"/>
      <c r="AT59" s="104"/>
      <c r="AU59" s="104"/>
      <c r="AV59" s="104"/>
      <c r="AW59" s="104"/>
      <c r="AX59" s="11"/>
      <c r="AY59" s="12"/>
      <c r="AZ59" s="12"/>
      <c r="BA59" s="12"/>
      <c r="BB59" s="13"/>
      <c r="BC59" s="11"/>
      <c r="BD59" s="12"/>
      <c r="BE59" s="12"/>
      <c r="BF59" s="12"/>
      <c r="BG59" s="13"/>
      <c r="BH59" s="11"/>
      <c r="BI59" s="12"/>
      <c r="BJ59" s="12"/>
      <c r="BK59" s="12"/>
      <c r="BL59" s="13"/>
      <c r="BM59" s="104"/>
      <c r="BN59" s="104"/>
      <c r="BO59" s="104"/>
      <c r="BP59" s="104"/>
      <c r="BQ59" s="104"/>
      <c r="BR59" s="11">
        <f t="shared" si="7"/>
        <v>0</v>
      </c>
      <c r="BS59" s="12"/>
      <c r="BT59" s="12"/>
      <c r="BU59" s="12"/>
      <c r="BV59" s="13"/>
    </row>
    <row r="60" spans="1:74" ht="13.7" customHeight="1" x14ac:dyDescent="0.15">
      <c r="A60" s="82" t="s">
        <v>63</v>
      </c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</row>
    <row r="61" spans="1:74" ht="13.7" customHeight="1" x14ac:dyDescent="0.1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</row>
    <row r="62" spans="1:74" ht="13.7" customHeight="1" thickBot="1" x14ac:dyDescent="0.2">
      <c r="A62" s="111" t="s">
        <v>64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</row>
    <row r="63" spans="1:74" ht="13.7" customHeight="1" thickBot="1" x14ac:dyDescent="0.2">
      <c r="A63" s="112" t="s">
        <v>0</v>
      </c>
      <c r="B63" s="112"/>
      <c r="C63" s="112"/>
      <c r="D63" s="112"/>
      <c r="E63" s="112" t="s">
        <v>1</v>
      </c>
      <c r="F63" s="112"/>
      <c r="G63" s="112"/>
      <c r="H63" s="112"/>
      <c r="I63" s="112"/>
      <c r="J63" s="7" t="s">
        <v>50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7" t="s">
        <v>51</v>
      </c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9"/>
      <c r="BR63" s="16" t="s">
        <v>13</v>
      </c>
      <c r="BS63" s="17"/>
      <c r="BT63" s="17"/>
      <c r="BU63" s="17"/>
      <c r="BV63" s="18"/>
    </row>
    <row r="64" spans="1:74" ht="13.7" customHeight="1" thickBo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0" t="s">
        <v>4</v>
      </c>
      <c r="K64" s="110"/>
      <c r="L64" s="110"/>
      <c r="M64" s="110"/>
      <c r="N64" s="110"/>
      <c r="O64" s="110" t="s">
        <v>5</v>
      </c>
      <c r="P64" s="110"/>
      <c r="Q64" s="110"/>
      <c r="R64" s="110"/>
      <c r="S64" s="110"/>
      <c r="T64" s="110" t="s">
        <v>6</v>
      </c>
      <c r="U64" s="110"/>
      <c r="V64" s="110"/>
      <c r="W64" s="110"/>
      <c r="X64" s="110"/>
      <c r="Y64" s="110" t="s">
        <v>7</v>
      </c>
      <c r="Z64" s="110"/>
      <c r="AA64" s="110"/>
      <c r="AB64" s="110"/>
      <c r="AC64" s="110"/>
      <c r="AD64" s="110" t="s">
        <v>8</v>
      </c>
      <c r="AE64" s="110"/>
      <c r="AF64" s="110"/>
      <c r="AG64" s="110"/>
      <c r="AH64" s="110"/>
      <c r="AI64" s="110" t="s">
        <v>9</v>
      </c>
      <c r="AJ64" s="110"/>
      <c r="AK64" s="110"/>
      <c r="AL64" s="110"/>
      <c r="AM64" s="110"/>
      <c r="AN64" s="110" t="s">
        <v>10</v>
      </c>
      <c r="AO64" s="110"/>
      <c r="AP64" s="110"/>
      <c r="AQ64" s="110"/>
      <c r="AR64" s="110"/>
      <c r="AS64" s="110" t="s">
        <v>11</v>
      </c>
      <c r="AT64" s="110"/>
      <c r="AU64" s="110"/>
      <c r="AV64" s="110"/>
      <c r="AW64" s="110"/>
      <c r="AX64" s="110" t="s">
        <v>12</v>
      </c>
      <c r="AY64" s="110"/>
      <c r="AZ64" s="110"/>
      <c r="BA64" s="110"/>
      <c r="BB64" s="110"/>
      <c r="BC64" s="110" t="s">
        <v>54</v>
      </c>
      <c r="BD64" s="110"/>
      <c r="BE64" s="110"/>
      <c r="BF64" s="110"/>
      <c r="BG64" s="110"/>
      <c r="BH64" s="110" t="s">
        <v>2</v>
      </c>
      <c r="BI64" s="110"/>
      <c r="BJ64" s="110"/>
      <c r="BK64" s="110"/>
      <c r="BL64" s="110"/>
      <c r="BM64" s="110" t="s">
        <v>3</v>
      </c>
      <c r="BN64" s="110"/>
      <c r="BO64" s="110"/>
      <c r="BP64" s="110"/>
      <c r="BQ64" s="110"/>
      <c r="BR64" s="19"/>
      <c r="BS64" s="20"/>
      <c r="BT64" s="20"/>
      <c r="BU64" s="20"/>
      <c r="BV64" s="21"/>
    </row>
    <row r="65" spans="1:74" ht="13.7" customHeight="1" x14ac:dyDescent="0.15">
      <c r="A65" s="73" t="s">
        <v>22</v>
      </c>
      <c r="B65" s="74"/>
      <c r="C65" s="74"/>
      <c r="D65" s="74"/>
      <c r="E65" s="41" t="s">
        <v>61</v>
      </c>
      <c r="F65" s="42"/>
      <c r="G65" s="42"/>
      <c r="H65" s="42"/>
      <c r="I65" s="43"/>
      <c r="J65" s="70">
        <v>772</v>
      </c>
      <c r="K65" s="71"/>
      <c r="L65" s="71"/>
      <c r="M65" s="71"/>
      <c r="N65" s="72"/>
      <c r="O65" s="70">
        <v>669</v>
      </c>
      <c r="P65" s="71"/>
      <c r="Q65" s="71"/>
      <c r="R65" s="71"/>
      <c r="S65" s="72"/>
      <c r="T65" s="70">
        <v>669</v>
      </c>
      <c r="U65" s="71"/>
      <c r="V65" s="71"/>
      <c r="W65" s="71"/>
      <c r="X65" s="72"/>
      <c r="Y65" s="70">
        <v>696</v>
      </c>
      <c r="Z65" s="71"/>
      <c r="AA65" s="71"/>
      <c r="AB65" s="71"/>
      <c r="AC65" s="72"/>
      <c r="AD65" s="70">
        <v>1187</v>
      </c>
      <c r="AE65" s="71"/>
      <c r="AF65" s="71"/>
      <c r="AG65" s="71"/>
      <c r="AH65" s="72"/>
      <c r="AI65" s="70">
        <v>874</v>
      </c>
      <c r="AJ65" s="71"/>
      <c r="AK65" s="71"/>
      <c r="AL65" s="71"/>
      <c r="AM65" s="72"/>
      <c r="AN65" s="70">
        <v>885</v>
      </c>
      <c r="AO65" s="71"/>
      <c r="AP65" s="71"/>
      <c r="AQ65" s="71"/>
      <c r="AR65" s="72"/>
      <c r="AS65" s="30"/>
      <c r="AT65" s="31"/>
      <c r="AU65" s="31"/>
      <c r="AV65" s="31"/>
      <c r="AW65" s="32"/>
      <c r="AX65" s="30"/>
      <c r="AY65" s="31"/>
      <c r="AZ65" s="31"/>
      <c r="BA65" s="31"/>
      <c r="BB65" s="32"/>
      <c r="BC65" s="30"/>
      <c r="BD65" s="31"/>
      <c r="BE65" s="31"/>
      <c r="BF65" s="31"/>
      <c r="BG65" s="32"/>
      <c r="BH65" s="30"/>
      <c r="BI65" s="31"/>
      <c r="BJ65" s="31"/>
      <c r="BK65" s="31"/>
      <c r="BL65" s="32"/>
      <c r="BM65" s="30"/>
      <c r="BN65" s="31"/>
      <c r="BO65" s="31"/>
      <c r="BP65" s="31"/>
      <c r="BQ65" s="32"/>
      <c r="BR65" s="80">
        <f t="shared" ref="BR65:BR118" si="136">SUM(J65:BQ65)</f>
        <v>5752</v>
      </c>
      <c r="BS65" s="80"/>
      <c r="BT65" s="80"/>
      <c r="BU65" s="80"/>
      <c r="BV65" s="80"/>
    </row>
    <row r="66" spans="1:74" ht="13.7" customHeight="1" x14ac:dyDescent="0.15">
      <c r="A66" s="73"/>
      <c r="B66" s="74"/>
      <c r="C66" s="74"/>
      <c r="D66" s="74"/>
      <c r="E66" s="33" t="s">
        <v>55</v>
      </c>
      <c r="F66" s="34"/>
      <c r="G66" s="34"/>
      <c r="H66" s="34"/>
      <c r="I66" s="35"/>
      <c r="J66" s="67">
        <v>0</v>
      </c>
      <c r="K66" s="68"/>
      <c r="L66" s="68"/>
      <c r="M66" s="68"/>
      <c r="N66" s="69"/>
      <c r="O66" s="67">
        <v>0</v>
      </c>
      <c r="P66" s="68"/>
      <c r="Q66" s="68"/>
      <c r="R66" s="68"/>
      <c r="S66" s="69"/>
      <c r="T66" s="67">
        <v>0</v>
      </c>
      <c r="U66" s="68"/>
      <c r="V66" s="68"/>
      <c r="W66" s="68"/>
      <c r="X66" s="69"/>
      <c r="Y66" s="67">
        <v>0</v>
      </c>
      <c r="Z66" s="68"/>
      <c r="AA66" s="68"/>
      <c r="AB66" s="68"/>
      <c r="AC66" s="69"/>
      <c r="AD66" s="67">
        <v>0</v>
      </c>
      <c r="AE66" s="68"/>
      <c r="AF66" s="68"/>
      <c r="AG66" s="68"/>
      <c r="AH66" s="69"/>
      <c r="AI66" s="67">
        <v>0</v>
      </c>
      <c r="AJ66" s="68"/>
      <c r="AK66" s="68"/>
      <c r="AL66" s="68"/>
      <c r="AM66" s="69"/>
      <c r="AN66" s="67">
        <v>0</v>
      </c>
      <c r="AO66" s="68"/>
      <c r="AP66" s="68"/>
      <c r="AQ66" s="68"/>
      <c r="AR66" s="69"/>
      <c r="AS66" s="24"/>
      <c r="AT66" s="25"/>
      <c r="AU66" s="25"/>
      <c r="AV66" s="25"/>
      <c r="AW66" s="26"/>
      <c r="AX66" s="24"/>
      <c r="AY66" s="25"/>
      <c r="AZ66" s="25"/>
      <c r="BA66" s="25"/>
      <c r="BB66" s="26"/>
      <c r="BC66" s="24"/>
      <c r="BD66" s="25"/>
      <c r="BE66" s="25"/>
      <c r="BF66" s="25"/>
      <c r="BG66" s="26"/>
      <c r="BH66" s="24"/>
      <c r="BI66" s="25"/>
      <c r="BJ66" s="25"/>
      <c r="BK66" s="25"/>
      <c r="BL66" s="26"/>
      <c r="BM66" s="24"/>
      <c r="BN66" s="25"/>
      <c r="BO66" s="25"/>
      <c r="BP66" s="25"/>
      <c r="BQ66" s="26"/>
      <c r="BR66" s="76">
        <f t="shared" si="136"/>
        <v>0</v>
      </c>
      <c r="BS66" s="76"/>
      <c r="BT66" s="76"/>
      <c r="BU66" s="76"/>
      <c r="BV66" s="76"/>
    </row>
    <row r="67" spans="1:74" ht="13.7" customHeight="1" x14ac:dyDescent="0.15">
      <c r="A67" s="73"/>
      <c r="B67" s="74"/>
      <c r="C67" s="74"/>
      <c r="D67" s="74"/>
      <c r="E67" s="51" t="s">
        <v>56</v>
      </c>
      <c r="F67" s="52"/>
      <c r="G67" s="52"/>
      <c r="H67" s="52"/>
      <c r="I67" s="53"/>
      <c r="J67" s="77">
        <f>SUM(J65:N66)</f>
        <v>772</v>
      </c>
      <c r="K67" s="78"/>
      <c r="L67" s="78"/>
      <c r="M67" s="78"/>
      <c r="N67" s="79"/>
      <c r="O67" s="77">
        <f t="shared" ref="O67" si="137">SUM(O65:S66)</f>
        <v>669</v>
      </c>
      <c r="P67" s="78"/>
      <c r="Q67" s="78"/>
      <c r="R67" s="78"/>
      <c r="S67" s="79"/>
      <c r="T67" s="77">
        <f t="shared" ref="T67" si="138">SUM(T65:X66)</f>
        <v>669</v>
      </c>
      <c r="U67" s="78"/>
      <c r="V67" s="78"/>
      <c r="W67" s="78"/>
      <c r="X67" s="79"/>
      <c r="Y67" s="77">
        <f t="shared" ref="Y67" si="139">SUM(Y65:AC66)</f>
        <v>696</v>
      </c>
      <c r="Z67" s="78"/>
      <c r="AA67" s="78"/>
      <c r="AB67" s="78"/>
      <c r="AC67" s="79"/>
      <c r="AD67" s="77">
        <f t="shared" ref="AD67" si="140">SUM(AD65:AH66)</f>
        <v>1187</v>
      </c>
      <c r="AE67" s="78"/>
      <c r="AF67" s="78"/>
      <c r="AG67" s="78"/>
      <c r="AH67" s="79"/>
      <c r="AI67" s="77">
        <f t="shared" ref="AI67" si="141">SUM(AI65:AM66)</f>
        <v>874</v>
      </c>
      <c r="AJ67" s="78"/>
      <c r="AK67" s="78"/>
      <c r="AL67" s="78"/>
      <c r="AM67" s="79"/>
      <c r="AN67" s="77">
        <f t="shared" ref="AN67" si="142">SUM(AN65:AR66)</f>
        <v>885</v>
      </c>
      <c r="AO67" s="78"/>
      <c r="AP67" s="78"/>
      <c r="AQ67" s="78"/>
      <c r="AR67" s="79"/>
      <c r="AS67" s="38"/>
      <c r="AT67" s="39"/>
      <c r="AU67" s="39"/>
      <c r="AV67" s="39"/>
      <c r="AW67" s="40"/>
      <c r="AX67" s="38"/>
      <c r="AY67" s="39"/>
      <c r="AZ67" s="39"/>
      <c r="BA67" s="39"/>
      <c r="BB67" s="40"/>
      <c r="BC67" s="38"/>
      <c r="BD67" s="39"/>
      <c r="BE67" s="39"/>
      <c r="BF67" s="39"/>
      <c r="BG67" s="40"/>
      <c r="BH67" s="38"/>
      <c r="BI67" s="39"/>
      <c r="BJ67" s="39"/>
      <c r="BK67" s="39"/>
      <c r="BL67" s="40"/>
      <c r="BM67" s="38"/>
      <c r="BN67" s="39"/>
      <c r="BO67" s="39"/>
      <c r="BP67" s="39"/>
      <c r="BQ67" s="40"/>
      <c r="BR67" s="75">
        <f t="shared" si="136"/>
        <v>5752</v>
      </c>
      <c r="BS67" s="75"/>
      <c r="BT67" s="75"/>
      <c r="BU67" s="75"/>
      <c r="BV67" s="75"/>
    </row>
    <row r="68" spans="1:74" ht="13.7" customHeight="1" x14ac:dyDescent="0.15">
      <c r="A68" s="73"/>
      <c r="B68" s="74"/>
      <c r="C68" s="74"/>
      <c r="D68" s="74"/>
      <c r="E68" s="41" t="s">
        <v>62</v>
      </c>
      <c r="F68" s="42"/>
      <c r="G68" s="42"/>
      <c r="H68" s="42"/>
      <c r="I68" s="43"/>
      <c r="J68" s="70">
        <v>558</v>
      </c>
      <c r="K68" s="71"/>
      <c r="L68" s="71"/>
      <c r="M68" s="71"/>
      <c r="N68" s="72"/>
      <c r="O68" s="70">
        <v>195</v>
      </c>
      <c r="P68" s="71"/>
      <c r="Q68" s="71"/>
      <c r="R68" s="71"/>
      <c r="S68" s="72"/>
      <c r="T68" s="70">
        <v>173</v>
      </c>
      <c r="U68" s="71"/>
      <c r="V68" s="71"/>
      <c r="W68" s="71"/>
      <c r="X68" s="72"/>
      <c r="Y68" s="70">
        <v>428</v>
      </c>
      <c r="Z68" s="71"/>
      <c r="AA68" s="71"/>
      <c r="AB68" s="71"/>
      <c r="AC68" s="72"/>
      <c r="AD68" s="70">
        <v>394</v>
      </c>
      <c r="AE68" s="71"/>
      <c r="AF68" s="71"/>
      <c r="AG68" s="71"/>
      <c r="AH68" s="72"/>
      <c r="AI68" s="70">
        <v>181</v>
      </c>
      <c r="AJ68" s="71"/>
      <c r="AK68" s="71"/>
      <c r="AL68" s="71"/>
      <c r="AM68" s="72"/>
      <c r="AN68" s="70">
        <v>542</v>
      </c>
      <c r="AO68" s="71"/>
      <c r="AP68" s="71"/>
      <c r="AQ68" s="71"/>
      <c r="AR68" s="72"/>
      <c r="AS68" s="30"/>
      <c r="AT68" s="31"/>
      <c r="AU68" s="31"/>
      <c r="AV68" s="31"/>
      <c r="AW68" s="32"/>
      <c r="AX68" s="30"/>
      <c r="AY68" s="31"/>
      <c r="AZ68" s="31"/>
      <c r="BA68" s="31"/>
      <c r="BB68" s="32"/>
      <c r="BC68" s="30"/>
      <c r="BD68" s="31"/>
      <c r="BE68" s="31"/>
      <c r="BF68" s="31"/>
      <c r="BG68" s="32"/>
      <c r="BH68" s="30"/>
      <c r="BI68" s="31"/>
      <c r="BJ68" s="31"/>
      <c r="BK68" s="31"/>
      <c r="BL68" s="32"/>
      <c r="BM68" s="30"/>
      <c r="BN68" s="31"/>
      <c r="BO68" s="31"/>
      <c r="BP68" s="31"/>
      <c r="BQ68" s="32"/>
      <c r="BR68" s="30">
        <f t="shared" si="136"/>
        <v>2471</v>
      </c>
      <c r="BS68" s="31"/>
      <c r="BT68" s="31"/>
      <c r="BU68" s="31"/>
      <c r="BV68" s="32"/>
    </row>
    <row r="69" spans="1:74" ht="13.7" customHeight="1" x14ac:dyDescent="0.15">
      <c r="A69" s="73"/>
      <c r="B69" s="74"/>
      <c r="C69" s="74"/>
      <c r="D69" s="74"/>
      <c r="E69" s="33" t="s">
        <v>55</v>
      </c>
      <c r="F69" s="34"/>
      <c r="G69" s="34"/>
      <c r="H69" s="34"/>
      <c r="I69" s="35"/>
      <c r="J69" s="67">
        <v>0</v>
      </c>
      <c r="K69" s="68"/>
      <c r="L69" s="68"/>
      <c r="M69" s="68"/>
      <c r="N69" s="69"/>
      <c r="O69" s="67">
        <v>0</v>
      </c>
      <c r="P69" s="68"/>
      <c r="Q69" s="68"/>
      <c r="R69" s="68"/>
      <c r="S69" s="69"/>
      <c r="T69" s="67">
        <v>0</v>
      </c>
      <c r="U69" s="68"/>
      <c r="V69" s="68"/>
      <c r="W69" s="68"/>
      <c r="X69" s="69"/>
      <c r="Y69" s="67">
        <v>0</v>
      </c>
      <c r="Z69" s="68"/>
      <c r="AA69" s="68"/>
      <c r="AB69" s="68"/>
      <c r="AC69" s="69"/>
      <c r="AD69" s="67">
        <v>0</v>
      </c>
      <c r="AE69" s="68"/>
      <c r="AF69" s="68"/>
      <c r="AG69" s="68"/>
      <c r="AH69" s="69"/>
      <c r="AI69" s="67">
        <v>0</v>
      </c>
      <c r="AJ69" s="68"/>
      <c r="AK69" s="68"/>
      <c r="AL69" s="68"/>
      <c r="AM69" s="69"/>
      <c r="AN69" s="67">
        <v>0</v>
      </c>
      <c r="AO69" s="68"/>
      <c r="AP69" s="68"/>
      <c r="AQ69" s="68"/>
      <c r="AR69" s="69"/>
      <c r="AS69" s="24"/>
      <c r="AT69" s="25"/>
      <c r="AU69" s="25"/>
      <c r="AV69" s="25"/>
      <c r="AW69" s="26"/>
      <c r="AX69" s="24"/>
      <c r="AY69" s="25"/>
      <c r="AZ69" s="25"/>
      <c r="BA69" s="25"/>
      <c r="BB69" s="26"/>
      <c r="BC69" s="24"/>
      <c r="BD69" s="25"/>
      <c r="BE69" s="25"/>
      <c r="BF69" s="25"/>
      <c r="BG69" s="26"/>
      <c r="BH69" s="24"/>
      <c r="BI69" s="25"/>
      <c r="BJ69" s="25"/>
      <c r="BK69" s="25"/>
      <c r="BL69" s="26"/>
      <c r="BM69" s="24"/>
      <c r="BN69" s="25"/>
      <c r="BO69" s="25"/>
      <c r="BP69" s="25"/>
      <c r="BQ69" s="26"/>
      <c r="BR69" s="24">
        <f t="shared" si="136"/>
        <v>0</v>
      </c>
      <c r="BS69" s="25"/>
      <c r="BT69" s="25"/>
      <c r="BU69" s="25"/>
      <c r="BV69" s="26"/>
    </row>
    <row r="70" spans="1:74" ht="13.7" customHeight="1" x14ac:dyDescent="0.15">
      <c r="A70" s="73"/>
      <c r="B70" s="74"/>
      <c r="C70" s="74"/>
      <c r="D70" s="74"/>
      <c r="E70" s="51" t="s">
        <v>56</v>
      </c>
      <c r="F70" s="52"/>
      <c r="G70" s="52"/>
      <c r="H70" s="52"/>
      <c r="I70" s="53"/>
      <c r="J70" s="64">
        <f>SUM(J68:N69)</f>
        <v>558</v>
      </c>
      <c r="K70" s="65"/>
      <c r="L70" s="65"/>
      <c r="M70" s="65"/>
      <c r="N70" s="66"/>
      <c r="O70" s="64">
        <f t="shared" ref="O70" si="143">SUM(O68:S69)</f>
        <v>195</v>
      </c>
      <c r="P70" s="65"/>
      <c r="Q70" s="65"/>
      <c r="R70" s="65"/>
      <c r="S70" s="66"/>
      <c r="T70" s="64">
        <f t="shared" ref="T70" si="144">SUM(T68:X69)</f>
        <v>173</v>
      </c>
      <c r="U70" s="65"/>
      <c r="V70" s="65"/>
      <c r="W70" s="65"/>
      <c r="X70" s="66"/>
      <c r="Y70" s="64">
        <f t="shared" ref="Y70" si="145">SUM(Y68:AC69)</f>
        <v>428</v>
      </c>
      <c r="Z70" s="65"/>
      <c r="AA70" s="65"/>
      <c r="AB70" s="65"/>
      <c r="AC70" s="66"/>
      <c r="AD70" s="64">
        <f t="shared" ref="AD70" si="146">SUM(AD68:AH69)</f>
        <v>394</v>
      </c>
      <c r="AE70" s="65"/>
      <c r="AF70" s="65"/>
      <c r="AG70" s="65"/>
      <c r="AH70" s="66"/>
      <c r="AI70" s="64">
        <f t="shared" ref="AI70" si="147">SUM(AI68:AM69)</f>
        <v>181</v>
      </c>
      <c r="AJ70" s="65"/>
      <c r="AK70" s="65"/>
      <c r="AL70" s="65"/>
      <c r="AM70" s="66"/>
      <c r="AN70" s="64">
        <f t="shared" ref="AN70" si="148">SUM(AN68:AR69)</f>
        <v>542</v>
      </c>
      <c r="AO70" s="65"/>
      <c r="AP70" s="65"/>
      <c r="AQ70" s="65"/>
      <c r="AR70" s="66"/>
      <c r="AS70" s="107"/>
      <c r="AT70" s="108"/>
      <c r="AU70" s="108"/>
      <c r="AV70" s="108"/>
      <c r="AW70" s="109"/>
      <c r="AX70" s="107"/>
      <c r="AY70" s="108"/>
      <c r="AZ70" s="108"/>
      <c r="BA70" s="108"/>
      <c r="BB70" s="109"/>
      <c r="BC70" s="107"/>
      <c r="BD70" s="108"/>
      <c r="BE70" s="108"/>
      <c r="BF70" s="108"/>
      <c r="BG70" s="109"/>
      <c r="BH70" s="107"/>
      <c r="BI70" s="108"/>
      <c r="BJ70" s="108"/>
      <c r="BK70" s="108"/>
      <c r="BL70" s="109"/>
      <c r="BM70" s="107"/>
      <c r="BN70" s="108"/>
      <c r="BO70" s="108"/>
      <c r="BP70" s="108"/>
      <c r="BQ70" s="109"/>
      <c r="BR70" s="38">
        <f t="shared" si="136"/>
        <v>2471</v>
      </c>
      <c r="BS70" s="39"/>
      <c r="BT70" s="39"/>
      <c r="BU70" s="39"/>
      <c r="BV70" s="40"/>
    </row>
    <row r="71" spans="1:74" ht="13.7" customHeight="1" x14ac:dyDescent="0.15">
      <c r="A71" s="54" t="s">
        <v>23</v>
      </c>
      <c r="B71" s="55"/>
      <c r="C71" s="55"/>
      <c r="D71" s="56"/>
      <c r="E71" s="41" t="s">
        <v>61</v>
      </c>
      <c r="F71" s="42"/>
      <c r="G71" s="42"/>
      <c r="H71" s="42"/>
      <c r="I71" s="43"/>
      <c r="J71" s="37">
        <v>11434</v>
      </c>
      <c r="K71" s="37"/>
      <c r="L71" s="37"/>
      <c r="M71" s="37"/>
      <c r="N71" s="37"/>
      <c r="O71" s="37">
        <v>14970</v>
      </c>
      <c r="P71" s="37"/>
      <c r="Q71" s="37"/>
      <c r="R71" s="37"/>
      <c r="S71" s="37"/>
      <c r="T71" s="37">
        <v>17196</v>
      </c>
      <c r="U71" s="37"/>
      <c r="V71" s="37"/>
      <c r="W71" s="37"/>
      <c r="X71" s="37"/>
      <c r="Y71" s="37">
        <v>22917</v>
      </c>
      <c r="Z71" s="37"/>
      <c r="AA71" s="37"/>
      <c r="AB71" s="37"/>
      <c r="AC71" s="37"/>
      <c r="AD71" s="37">
        <v>24360</v>
      </c>
      <c r="AE71" s="37"/>
      <c r="AF71" s="37"/>
      <c r="AG71" s="37"/>
      <c r="AH71" s="37"/>
      <c r="AI71" s="37">
        <v>22493</v>
      </c>
      <c r="AJ71" s="37"/>
      <c r="AK71" s="37"/>
      <c r="AL71" s="37"/>
      <c r="AM71" s="37"/>
      <c r="AN71" s="37">
        <v>20229</v>
      </c>
      <c r="AO71" s="37"/>
      <c r="AP71" s="37"/>
      <c r="AQ71" s="37"/>
      <c r="AR71" s="37"/>
      <c r="AS71" s="105"/>
      <c r="AT71" s="105"/>
      <c r="AU71" s="105"/>
      <c r="AV71" s="105"/>
      <c r="AW71" s="105"/>
      <c r="AX71" s="30"/>
      <c r="AY71" s="31"/>
      <c r="AZ71" s="31"/>
      <c r="BA71" s="31"/>
      <c r="BB71" s="32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30">
        <f t="shared" si="136"/>
        <v>133599</v>
      </c>
      <c r="BS71" s="31"/>
      <c r="BT71" s="31"/>
      <c r="BU71" s="31"/>
      <c r="BV71" s="32"/>
    </row>
    <row r="72" spans="1:74" ht="13.7" customHeight="1" x14ac:dyDescent="0.15">
      <c r="A72" s="57"/>
      <c r="B72" s="58"/>
      <c r="C72" s="58"/>
      <c r="D72" s="59"/>
      <c r="E72" s="33" t="s">
        <v>55</v>
      </c>
      <c r="F72" s="34"/>
      <c r="G72" s="34"/>
      <c r="H72" s="34"/>
      <c r="I72" s="35"/>
      <c r="J72" s="36">
        <v>0</v>
      </c>
      <c r="K72" s="36"/>
      <c r="L72" s="36"/>
      <c r="M72" s="36"/>
      <c r="N72" s="36"/>
      <c r="O72" s="36">
        <v>0</v>
      </c>
      <c r="P72" s="36"/>
      <c r="Q72" s="36"/>
      <c r="R72" s="36"/>
      <c r="S72" s="36"/>
      <c r="T72" s="36">
        <v>0</v>
      </c>
      <c r="U72" s="36"/>
      <c r="V72" s="36"/>
      <c r="W72" s="36"/>
      <c r="X72" s="36"/>
      <c r="Y72" s="36">
        <v>0</v>
      </c>
      <c r="Z72" s="36"/>
      <c r="AA72" s="36"/>
      <c r="AB72" s="36"/>
      <c r="AC72" s="36"/>
      <c r="AD72" s="36">
        <v>0</v>
      </c>
      <c r="AE72" s="36"/>
      <c r="AF72" s="36"/>
      <c r="AG72" s="36"/>
      <c r="AH72" s="36"/>
      <c r="AI72" s="36">
        <v>0</v>
      </c>
      <c r="AJ72" s="36"/>
      <c r="AK72" s="36"/>
      <c r="AL72" s="36"/>
      <c r="AM72" s="36"/>
      <c r="AN72" s="36">
        <v>0</v>
      </c>
      <c r="AO72" s="36"/>
      <c r="AP72" s="36"/>
      <c r="AQ72" s="36"/>
      <c r="AR72" s="36"/>
      <c r="AS72" s="76"/>
      <c r="AT72" s="76"/>
      <c r="AU72" s="76"/>
      <c r="AV72" s="76"/>
      <c r="AW72" s="76"/>
      <c r="AX72" s="24"/>
      <c r="AY72" s="25"/>
      <c r="AZ72" s="25"/>
      <c r="BA72" s="25"/>
      <c r="BB72" s="2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24">
        <f t="shared" si="136"/>
        <v>0</v>
      </c>
      <c r="BS72" s="25"/>
      <c r="BT72" s="25"/>
      <c r="BU72" s="25"/>
      <c r="BV72" s="26"/>
    </row>
    <row r="73" spans="1:74" ht="13.7" customHeight="1" x14ac:dyDescent="0.15">
      <c r="A73" s="57"/>
      <c r="B73" s="58"/>
      <c r="C73" s="58"/>
      <c r="D73" s="59"/>
      <c r="E73" s="51" t="s">
        <v>56</v>
      </c>
      <c r="F73" s="52"/>
      <c r="G73" s="52"/>
      <c r="H73" s="52"/>
      <c r="I73" s="53"/>
      <c r="J73" s="63">
        <f>SUM(J71:N72)</f>
        <v>11434</v>
      </c>
      <c r="K73" s="63"/>
      <c r="L73" s="63"/>
      <c r="M73" s="63"/>
      <c r="N73" s="63"/>
      <c r="O73" s="63">
        <f t="shared" ref="O73" si="149">SUM(O71:S72)</f>
        <v>14970</v>
      </c>
      <c r="P73" s="63"/>
      <c r="Q73" s="63"/>
      <c r="R73" s="63"/>
      <c r="S73" s="63"/>
      <c r="T73" s="63">
        <f t="shared" ref="T73" si="150">SUM(T71:X72)</f>
        <v>17196</v>
      </c>
      <c r="U73" s="63"/>
      <c r="V73" s="63"/>
      <c r="W73" s="63"/>
      <c r="X73" s="63"/>
      <c r="Y73" s="63">
        <f t="shared" ref="Y73" si="151">SUM(Y71:AC72)</f>
        <v>22917</v>
      </c>
      <c r="Z73" s="63"/>
      <c r="AA73" s="63"/>
      <c r="AB73" s="63"/>
      <c r="AC73" s="63"/>
      <c r="AD73" s="63">
        <f t="shared" ref="AD73" si="152">SUM(AD71:AH72)</f>
        <v>24360</v>
      </c>
      <c r="AE73" s="63"/>
      <c r="AF73" s="63"/>
      <c r="AG73" s="63"/>
      <c r="AH73" s="63"/>
      <c r="AI73" s="63">
        <f t="shared" ref="AI73" si="153">SUM(AI71:AM72)</f>
        <v>22493</v>
      </c>
      <c r="AJ73" s="63"/>
      <c r="AK73" s="63"/>
      <c r="AL73" s="63"/>
      <c r="AM73" s="63"/>
      <c r="AN73" s="63">
        <f t="shared" ref="AN73" si="154">SUM(AN71:AR72)</f>
        <v>20229</v>
      </c>
      <c r="AO73" s="63"/>
      <c r="AP73" s="63"/>
      <c r="AQ73" s="63"/>
      <c r="AR73" s="63"/>
      <c r="AS73" s="75"/>
      <c r="AT73" s="75"/>
      <c r="AU73" s="75"/>
      <c r="AV73" s="75"/>
      <c r="AW73" s="75"/>
      <c r="AX73" s="38"/>
      <c r="AY73" s="39"/>
      <c r="AZ73" s="39"/>
      <c r="BA73" s="39"/>
      <c r="BB73" s="40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38">
        <f t="shared" si="136"/>
        <v>133599</v>
      </c>
      <c r="BS73" s="39"/>
      <c r="BT73" s="39"/>
      <c r="BU73" s="39"/>
      <c r="BV73" s="40"/>
    </row>
    <row r="74" spans="1:74" ht="13.7" customHeight="1" x14ac:dyDescent="0.15">
      <c r="A74" s="57"/>
      <c r="B74" s="58"/>
      <c r="C74" s="58"/>
      <c r="D74" s="59"/>
      <c r="E74" s="41" t="s">
        <v>62</v>
      </c>
      <c r="F74" s="42"/>
      <c r="G74" s="42"/>
      <c r="H74" s="42"/>
      <c r="I74" s="43"/>
      <c r="J74" s="37">
        <v>24360</v>
      </c>
      <c r="K74" s="37"/>
      <c r="L74" s="37"/>
      <c r="M74" s="37"/>
      <c r="N74" s="37"/>
      <c r="O74" s="37">
        <v>21079</v>
      </c>
      <c r="P74" s="37"/>
      <c r="Q74" s="37"/>
      <c r="R74" s="37"/>
      <c r="S74" s="37"/>
      <c r="T74" s="37">
        <v>45340</v>
      </c>
      <c r="U74" s="37"/>
      <c r="V74" s="37"/>
      <c r="W74" s="37"/>
      <c r="X74" s="37"/>
      <c r="Y74" s="37">
        <v>65067</v>
      </c>
      <c r="Z74" s="37"/>
      <c r="AA74" s="37"/>
      <c r="AB74" s="37"/>
      <c r="AC74" s="37"/>
      <c r="AD74" s="37">
        <v>72778</v>
      </c>
      <c r="AE74" s="37"/>
      <c r="AF74" s="37"/>
      <c r="AG74" s="37"/>
      <c r="AH74" s="37"/>
      <c r="AI74" s="37">
        <v>68507</v>
      </c>
      <c r="AJ74" s="37"/>
      <c r="AK74" s="37"/>
      <c r="AL74" s="37"/>
      <c r="AM74" s="37"/>
      <c r="AN74" s="37">
        <v>34112</v>
      </c>
      <c r="AO74" s="37"/>
      <c r="AP74" s="37"/>
      <c r="AQ74" s="37"/>
      <c r="AR74" s="37"/>
      <c r="AS74" s="105"/>
      <c r="AT74" s="105"/>
      <c r="AU74" s="105"/>
      <c r="AV74" s="105"/>
      <c r="AW74" s="105"/>
      <c r="AX74" s="30"/>
      <c r="AY74" s="31"/>
      <c r="AZ74" s="31"/>
      <c r="BA74" s="31"/>
      <c r="BB74" s="32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30">
        <f t="shared" si="136"/>
        <v>331243</v>
      </c>
      <c r="BS74" s="31"/>
      <c r="BT74" s="31"/>
      <c r="BU74" s="31"/>
      <c r="BV74" s="32"/>
    </row>
    <row r="75" spans="1:74" ht="13.7" customHeight="1" x14ac:dyDescent="0.15">
      <c r="A75" s="57"/>
      <c r="B75" s="58"/>
      <c r="C75" s="58"/>
      <c r="D75" s="59"/>
      <c r="E75" s="33" t="s">
        <v>55</v>
      </c>
      <c r="F75" s="34"/>
      <c r="G75" s="34"/>
      <c r="H75" s="34"/>
      <c r="I75" s="35"/>
      <c r="J75" s="36">
        <v>0</v>
      </c>
      <c r="K75" s="36"/>
      <c r="L75" s="36"/>
      <c r="M75" s="36"/>
      <c r="N75" s="36"/>
      <c r="O75" s="36">
        <v>0</v>
      </c>
      <c r="P75" s="36"/>
      <c r="Q75" s="36"/>
      <c r="R75" s="36"/>
      <c r="S75" s="36"/>
      <c r="T75" s="36">
        <v>0</v>
      </c>
      <c r="U75" s="36"/>
      <c r="V75" s="36"/>
      <c r="W75" s="36"/>
      <c r="X75" s="36"/>
      <c r="Y75" s="36">
        <v>0</v>
      </c>
      <c r="Z75" s="36"/>
      <c r="AA75" s="36"/>
      <c r="AB75" s="36"/>
      <c r="AC75" s="36"/>
      <c r="AD75" s="36">
        <v>0</v>
      </c>
      <c r="AE75" s="36"/>
      <c r="AF75" s="36"/>
      <c r="AG75" s="36"/>
      <c r="AH75" s="36"/>
      <c r="AI75" s="36">
        <v>0</v>
      </c>
      <c r="AJ75" s="36"/>
      <c r="AK75" s="36"/>
      <c r="AL75" s="36"/>
      <c r="AM75" s="36"/>
      <c r="AN75" s="36">
        <v>0</v>
      </c>
      <c r="AO75" s="36"/>
      <c r="AP75" s="36"/>
      <c r="AQ75" s="36"/>
      <c r="AR75" s="36"/>
      <c r="AS75" s="76"/>
      <c r="AT75" s="76"/>
      <c r="AU75" s="76"/>
      <c r="AV75" s="76"/>
      <c r="AW75" s="76"/>
      <c r="AX75" s="24"/>
      <c r="AY75" s="25"/>
      <c r="AZ75" s="25"/>
      <c r="BA75" s="25"/>
      <c r="BB75" s="2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24">
        <f t="shared" si="136"/>
        <v>0</v>
      </c>
      <c r="BS75" s="25"/>
      <c r="BT75" s="25"/>
      <c r="BU75" s="25"/>
      <c r="BV75" s="26"/>
    </row>
    <row r="76" spans="1:74" ht="13.7" customHeight="1" x14ac:dyDescent="0.15">
      <c r="A76" s="60"/>
      <c r="B76" s="61"/>
      <c r="C76" s="61"/>
      <c r="D76" s="62"/>
      <c r="E76" s="51" t="s">
        <v>56</v>
      </c>
      <c r="F76" s="52"/>
      <c r="G76" s="52"/>
      <c r="H76" s="52"/>
      <c r="I76" s="53"/>
      <c r="J76" s="44">
        <f>SUM(J74:N75)</f>
        <v>24360</v>
      </c>
      <c r="K76" s="44"/>
      <c r="L76" s="44"/>
      <c r="M76" s="44"/>
      <c r="N76" s="44"/>
      <c r="O76" s="44">
        <f t="shared" ref="O76" si="155">SUM(O74:S75)</f>
        <v>21079</v>
      </c>
      <c r="P76" s="44"/>
      <c r="Q76" s="44"/>
      <c r="R76" s="44"/>
      <c r="S76" s="44"/>
      <c r="T76" s="44">
        <f t="shared" ref="T76" si="156">SUM(T74:X75)</f>
        <v>45340</v>
      </c>
      <c r="U76" s="44"/>
      <c r="V76" s="44"/>
      <c r="W76" s="44"/>
      <c r="X76" s="44"/>
      <c r="Y76" s="44">
        <f t="shared" ref="Y76" si="157">SUM(Y74:AC75)</f>
        <v>65067</v>
      </c>
      <c r="Z76" s="44"/>
      <c r="AA76" s="44"/>
      <c r="AB76" s="44"/>
      <c r="AC76" s="44"/>
      <c r="AD76" s="44">
        <f t="shared" ref="AD76" si="158">SUM(AD74:AH75)</f>
        <v>72778</v>
      </c>
      <c r="AE76" s="44"/>
      <c r="AF76" s="44"/>
      <c r="AG76" s="44"/>
      <c r="AH76" s="44"/>
      <c r="AI76" s="44">
        <f t="shared" ref="AI76" si="159">SUM(AI74:AM75)</f>
        <v>68507</v>
      </c>
      <c r="AJ76" s="44"/>
      <c r="AK76" s="44"/>
      <c r="AL76" s="44"/>
      <c r="AM76" s="44"/>
      <c r="AN76" s="44">
        <f t="shared" ref="AN76" si="160">SUM(AN74:AR75)</f>
        <v>34112</v>
      </c>
      <c r="AO76" s="44"/>
      <c r="AP76" s="44"/>
      <c r="AQ76" s="44"/>
      <c r="AR76" s="44"/>
      <c r="AS76" s="106"/>
      <c r="AT76" s="106"/>
      <c r="AU76" s="106"/>
      <c r="AV76" s="106"/>
      <c r="AW76" s="106"/>
      <c r="AX76" s="107"/>
      <c r="AY76" s="108"/>
      <c r="AZ76" s="108"/>
      <c r="BA76" s="108"/>
      <c r="BB76" s="109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38">
        <f t="shared" si="136"/>
        <v>331243</v>
      </c>
      <c r="BS76" s="39"/>
      <c r="BT76" s="39"/>
      <c r="BU76" s="39"/>
      <c r="BV76" s="40"/>
    </row>
    <row r="77" spans="1:74" ht="13.7" customHeight="1" x14ac:dyDescent="0.15">
      <c r="A77" s="89" t="s">
        <v>24</v>
      </c>
      <c r="B77" s="87"/>
      <c r="C77" s="87"/>
      <c r="D77" s="88"/>
      <c r="E77" s="41" t="s">
        <v>61</v>
      </c>
      <c r="F77" s="42"/>
      <c r="G77" s="42"/>
      <c r="H77" s="42"/>
      <c r="I77" s="43"/>
      <c r="J77" s="37">
        <v>4142</v>
      </c>
      <c r="K77" s="37"/>
      <c r="L77" s="37"/>
      <c r="M77" s="37"/>
      <c r="N77" s="37"/>
      <c r="O77" s="37">
        <v>5269</v>
      </c>
      <c r="P77" s="37"/>
      <c r="Q77" s="37"/>
      <c r="R77" s="37"/>
      <c r="S77" s="37"/>
      <c r="T77" s="37">
        <v>6103</v>
      </c>
      <c r="U77" s="37"/>
      <c r="V77" s="37"/>
      <c r="W77" s="37"/>
      <c r="X77" s="37"/>
      <c r="Y77" s="37">
        <v>5573</v>
      </c>
      <c r="Z77" s="37"/>
      <c r="AA77" s="37"/>
      <c r="AB77" s="37"/>
      <c r="AC77" s="37"/>
      <c r="AD77" s="37">
        <v>6644</v>
      </c>
      <c r="AE77" s="37"/>
      <c r="AF77" s="37"/>
      <c r="AG77" s="37"/>
      <c r="AH77" s="37"/>
      <c r="AI77" s="37">
        <v>6974</v>
      </c>
      <c r="AJ77" s="37"/>
      <c r="AK77" s="37"/>
      <c r="AL77" s="37"/>
      <c r="AM77" s="37"/>
      <c r="AN77" s="37">
        <v>6846</v>
      </c>
      <c r="AO77" s="37"/>
      <c r="AP77" s="37"/>
      <c r="AQ77" s="37"/>
      <c r="AR77" s="37"/>
      <c r="AS77" s="105"/>
      <c r="AT77" s="105"/>
      <c r="AU77" s="105"/>
      <c r="AV77" s="105"/>
      <c r="AW77" s="105"/>
      <c r="AX77" s="30"/>
      <c r="AY77" s="31"/>
      <c r="AZ77" s="31"/>
      <c r="BA77" s="31"/>
      <c r="BB77" s="32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30">
        <f t="shared" si="136"/>
        <v>41551</v>
      </c>
      <c r="BS77" s="31"/>
      <c r="BT77" s="31"/>
      <c r="BU77" s="31"/>
      <c r="BV77" s="32"/>
    </row>
    <row r="78" spans="1:74" ht="13.7" customHeight="1" x14ac:dyDescent="0.15">
      <c r="A78" s="89"/>
      <c r="B78" s="87"/>
      <c r="C78" s="87"/>
      <c r="D78" s="88"/>
      <c r="E78" s="33" t="s">
        <v>55</v>
      </c>
      <c r="F78" s="34"/>
      <c r="G78" s="34"/>
      <c r="H78" s="34"/>
      <c r="I78" s="35"/>
      <c r="J78" s="36">
        <v>0</v>
      </c>
      <c r="K78" s="36"/>
      <c r="L78" s="36"/>
      <c r="M78" s="36"/>
      <c r="N78" s="36"/>
      <c r="O78" s="36">
        <v>0</v>
      </c>
      <c r="P78" s="36"/>
      <c r="Q78" s="36"/>
      <c r="R78" s="36"/>
      <c r="S78" s="36"/>
      <c r="T78" s="36">
        <v>0</v>
      </c>
      <c r="U78" s="36"/>
      <c r="V78" s="36"/>
      <c r="W78" s="36"/>
      <c r="X78" s="36"/>
      <c r="Y78" s="36">
        <v>0</v>
      </c>
      <c r="Z78" s="36"/>
      <c r="AA78" s="36"/>
      <c r="AB78" s="36"/>
      <c r="AC78" s="36"/>
      <c r="AD78" s="36">
        <v>0</v>
      </c>
      <c r="AE78" s="36"/>
      <c r="AF78" s="36"/>
      <c r="AG78" s="36"/>
      <c r="AH78" s="36"/>
      <c r="AI78" s="36">
        <v>0</v>
      </c>
      <c r="AJ78" s="36"/>
      <c r="AK78" s="36"/>
      <c r="AL78" s="36"/>
      <c r="AM78" s="36"/>
      <c r="AN78" s="36">
        <v>0</v>
      </c>
      <c r="AO78" s="36"/>
      <c r="AP78" s="36"/>
      <c r="AQ78" s="36"/>
      <c r="AR78" s="36"/>
      <c r="AS78" s="76"/>
      <c r="AT78" s="76"/>
      <c r="AU78" s="76"/>
      <c r="AV78" s="76"/>
      <c r="AW78" s="76"/>
      <c r="AX78" s="24"/>
      <c r="AY78" s="25"/>
      <c r="AZ78" s="25"/>
      <c r="BA78" s="25"/>
      <c r="BB78" s="2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24">
        <f t="shared" si="136"/>
        <v>0</v>
      </c>
      <c r="BS78" s="25"/>
      <c r="BT78" s="25"/>
      <c r="BU78" s="25"/>
      <c r="BV78" s="26"/>
    </row>
    <row r="79" spans="1:74" ht="13.7" customHeight="1" x14ac:dyDescent="0.15">
      <c r="A79" s="89"/>
      <c r="B79" s="87"/>
      <c r="C79" s="87"/>
      <c r="D79" s="88"/>
      <c r="E79" s="51" t="s">
        <v>56</v>
      </c>
      <c r="F79" s="52"/>
      <c r="G79" s="52"/>
      <c r="H79" s="52"/>
      <c r="I79" s="53"/>
      <c r="J79" s="63">
        <f>SUM(J77:N78)</f>
        <v>4142</v>
      </c>
      <c r="K79" s="63"/>
      <c r="L79" s="63"/>
      <c r="M79" s="63"/>
      <c r="N79" s="63"/>
      <c r="O79" s="63">
        <f t="shared" ref="O79" si="161">SUM(O77:S78)</f>
        <v>5269</v>
      </c>
      <c r="P79" s="63"/>
      <c r="Q79" s="63"/>
      <c r="R79" s="63"/>
      <c r="S79" s="63"/>
      <c r="T79" s="63">
        <f t="shared" ref="T79" si="162">SUM(T77:X78)</f>
        <v>6103</v>
      </c>
      <c r="U79" s="63"/>
      <c r="V79" s="63"/>
      <c r="W79" s="63"/>
      <c r="X79" s="63"/>
      <c r="Y79" s="63">
        <f t="shared" ref="Y79" si="163">SUM(Y77:AC78)</f>
        <v>5573</v>
      </c>
      <c r="Z79" s="63"/>
      <c r="AA79" s="63"/>
      <c r="AB79" s="63"/>
      <c r="AC79" s="63"/>
      <c r="AD79" s="63">
        <f t="shared" ref="AD79" si="164">SUM(AD77:AH78)</f>
        <v>6644</v>
      </c>
      <c r="AE79" s="63"/>
      <c r="AF79" s="63"/>
      <c r="AG79" s="63"/>
      <c r="AH79" s="63"/>
      <c r="AI79" s="63">
        <f t="shared" ref="AI79" si="165">SUM(AI77:AM78)</f>
        <v>6974</v>
      </c>
      <c r="AJ79" s="63"/>
      <c r="AK79" s="63"/>
      <c r="AL79" s="63"/>
      <c r="AM79" s="63"/>
      <c r="AN79" s="63">
        <f t="shared" ref="AN79" si="166">SUM(AN77:AR78)</f>
        <v>6846</v>
      </c>
      <c r="AO79" s="63"/>
      <c r="AP79" s="63"/>
      <c r="AQ79" s="63"/>
      <c r="AR79" s="63"/>
      <c r="AS79" s="75"/>
      <c r="AT79" s="75"/>
      <c r="AU79" s="75"/>
      <c r="AV79" s="75"/>
      <c r="AW79" s="75"/>
      <c r="AX79" s="38"/>
      <c r="AY79" s="39"/>
      <c r="AZ79" s="39"/>
      <c r="BA79" s="39"/>
      <c r="BB79" s="40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38">
        <f t="shared" si="136"/>
        <v>41551</v>
      </c>
      <c r="BS79" s="39"/>
      <c r="BT79" s="39"/>
      <c r="BU79" s="39"/>
      <c r="BV79" s="40"/>
    </row>
    <row r="80" spans="1:74" ht="13.7" customHeight="1" x14ac:dyDescent="0.15">
      <c r="A80" s="89"/>
      <c r="B80" s="87"/>
      <c r="C80" s="87"/>
      <c r="D80" s="88"/>
      <c r="E80" s="41" t="s">
        <v>62</v>
      </c>
      <c r="F80" s="42"/>
      <c r="G80" s="42"/>
      <c r="H80" s="42"/>
      <c r="I80" s="43"/>
      <c r="J80" s="37">
        <v>541</v>
      </c>
      <c r="K80" s="37"/>
      <c r="L80" s="37"/>
      <c r="M80" s="37"/>
      <c r="N80" s="37"/>
      <c r="O80" s="37">
        <v>940</v>
      </c>
      <c r="P80" s="37"/>
      <c r="Q80" s="37"/>
      <c r="R80" s="37"/>
      <c r="S80" s="37"/>
      <c r="T80" s="37">
        <v>431</v>
      </c>
      <c r="U80" s="37"/>
      <c r="V80" s="37"/>
      <c r="W80" s="37"/>
      <c r="X80" s="37"/>
      <c r="Y80" s="37">
        <v>503</v>
      </c>
      <c r="Z80" s="37"/>
      <c r="AA80" s="37"/>
      <c r="AB80" s="37"/>
      <c r="AC80" s="37"/>
      <c r="AD80" s="37">
        <v>565</v>
      </c>
      <c r="AE80" s="37"/>
      <c r="AF80" s="37"/>
      <c r="AG80" s="37"/>
      <c r="AH80" s="37"/>
      <c r="AI80" s="37">
        <v>356</v>
      </c>
      <c r="AJ80" s="37"/>
      <c r="AK80" s="37"/>
      <c r="AL80" s="37"/>
      <c r="AM80" s="37"/>
      <c r="AN80" s="37">
        <v>676</v>
      </c>
      <c r="AO80" s="37"/>
      <c r="AP80" s="37"/>
      <c r="AQ80" s="37"/>
      <c r="AR80" s="37"/>
      <c r="AS80" s="105"/>
      <c r="AT80" s="105"/>
      <c r="AU80" s="105"/>
      <c r="AV80" s="105"/>
      <c r="AW80" s="105"/>
      <c r="AX80" s="30"/>
      <c r="AY80" s="31"/>
      <c r="AZ80" s="31"/>
      <c r="BA80" s="31"/>
      <c r="BB80" s="32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30">
        <f t="shared" si="136"/>
        <v>4012</v>
      </c>
      <c r="BS80" s="31"/>
      <c r="BT80" s="31"/>
      <c r="BU80" s="31"/>
      <c r="BV80" s="32"/>
    </row>
    <row r="81" spans="1:74" ht="13.7" customHeight="1" x14ac:dyDescent="0.15">
      <c r="A81" s="89"/>
      <c r="B81" s="87"/>
      <c r="C81" s="87"/>
      <c r="D81" s="88"/>
      <c r="E81" s="33" t="s">
        <v>55</v>
      </c>
      <c r="F81" s="34"/>
      <c r="G81" s="34"/>
      <c r="H81" s="34"/>
      <c r="I81" s="35"/>
      <c r="J81" s="36">
        <v>0</v>
      </c>
      <c r="K81" s="36"/>
      <c r="L81" s="36"/>
      <c r="M81" s="36"/>
      <c r="N81" s="36"/>
      <c r="O81" s="36">
        <v>0</v>
      </c>
      <c r="P81" s="36"/>
      <c r="Q81" s="36"/>
      <c r="R81" s="36"/>
      <c r="S81" s="36"/>
      <c r="T81" s="36">
        <v>0</v>
      </c>
      <c r="U81" s="36"/>
      <c r="V81" s="36"/>
      <c r="W81" s="36"/>
      <c r="X81" s="36"/>
      <c r="Y81" s="36">
        <v>0</v>
      </c>
      <c r="Z81" s="36"/>
      <c r="AA81" s="36"/>
      <c r="AB81" s="36"/>
      <c r="AC81" s="36"/>
      <c r="AD81" s="36">
        <v>0</v>
      </c>
      <c r="AE81" s="36"/>
      <c r="AF81" s="36"/>
      <c r="AG81" s="36"/>
      <c r="AH81" s="36"/>
      <c r="AI81" s="36">
        <v>0</v>
      </c>
      <c r="AJ81" s="36"/>
      <c r="AK81" s="36"/>
      <c r="AL81" s="36"/>
      <c r="AM81" s="36"/>
      <c r="AN81" s="36">
        <v>0</v>
      </c>
      <c r="AO81" s="36"/>
      <c r="AP81" s="36"/>
      <c r="AQ81" s="36"/>
      <c r="AR81" s="36"/>
      <c r="AS81" s="76"/>
      <c r="AT81" s="76"/>
      <c r="AU81" s="76"/>
      <c r="AV81" s="76"/>
      <c r="AW81" s="76"/>
      <c r="AX81" s="24"/>
      <c r="AY81" s="25"/>
      <c r="AZ81" s="25"/>
      <c r="BA81" s="25"/>
      <c r="BB81" s="2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24">
        <f t="shared" si="136"/>
        <v>0</v>
      </c>
      <c r="BS81" s="25"/>
      <c r="BT81" s="25"/>
      <c r="BU81" s="25"/>
      <c r="BV81" s="26"/>
    </row>
    <row r="82" spans="1:74" ht="13.7" customHeight="1" x14ac:dyDescent="0.15">
      <c r="A82" s="89"/>
      <c r="B82" s="87"/>
      <c r="C82" s="87"/>
      <c r="D82" s="88"/>
      <c r="E82" s="51" t="s">
        <v>56</v>
      </c>
      <c r="F82" s="52"/>
      <c r="G82" s="52"/>
      <c r="H82" s="52"/>
      <c r="I82" s="53"/>
      <c r="J82" s="44">
        <f>SUM(J80:N81)</f>
        <v>541</v>
      </c>
      <c r="K82" s="44"/>
      <c r="L82" s="44"/>
      <c r="M82" s="44"/>
      <c r="N82" s="44"/>
      <c r="O82" s="44">
        <f t="shared" ref="O82" si="167">SUM(O80:S81)</f>
        <v>940</v>
      </c>
      <c r="P82" s="44"/>
      <c r="Q82" s="44"/>
      <c r="R82" s="44"/>
      <c r="S82" s="44"/>
      <c r="T82" s="44">
        <f t="shared" ref="T82" si="168">SUM(T80:X81)</f>
        <v>431</v>
      </c>
      <c r="U82" s="44"/>
      <c r="V82" s="44"/>
      <c r="W82" s="44"/>
      <c r="X82" s="44"/>
      <c r="Y82" s="44">
        <f t="shared" ref="Y82" si="169">SUM(Y80:AC81)</f>
        <v>503</v>
      </c>
      <c r="Z82" s="44"/>
      <c r="AA82" s="44"/>
      <c r="AB82" s="44"/>
      <c r="AC82" s="44"/>
      <c r="AD82" s="44">
        <f t="shared" ref="AD82" si="170">SUM(AD80:AH81)</f>
        <v>565</v>
      </c>
      <c r="AE82" s="44"/>
      <c r="AF82" s="44"/>
      <c r="AG82" s="44"/>
      <c r="AH82" s="44"/>
      <c r="AI82" s="44">
        <f t="shared" ref="AI82" si="171">SUM(AI80:AM81)</f>
        <v>356</v>
      </c>
      <c r="AJ82" s="44"/>
      <c r="AK82" s="44"/>
      <c r="AL82" s="44"/>
      <c r="AM82" s="44"/>
      <c r="AN82" s="44">
        <f t="shared" ref="AN82" si="172">SUM(AN80:AR81)</f>
        <v>676</v>
      </c>
      <c r="AO82" s="44"/>
      <c r="AP82" s="44"/>
      <c r="AQ82" s="44"/>
      <c r="AR82" s="44"/>
      <c r="AS82" s="106"/>
      <c r="AT82" s="106"/>
      <c r="AU82" s="106"/>
      <c r="AV82" s="106"/>
      <c r="AW82" s="106"/>
      <c r="AX82" s="107"/>
      <c r="AY82" s="108"/>
      <c r="AZ82" s="108"/>
      <c r="BA82" s="108"/>
      <c r="BB82" s="109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38">
        <f t="shared" si="136"/>
        <v>4012</v>
      </c>
      <c r="BS82" s="39"/>
      <c r="BT82" s="39"/>
      <c r="BU82" s="39"/>
      <c r="BV82" s="40"/>
    </row>
    <row r="83" spans="1:74" ht="13.7" customHeight="1" x14ac:dyDescent="0.15">
      <c r="A83" s="89" t="s">
        <v>25</v>
      </c>
      <c r="B83" s="87"/>
      <c r="C83" s="87"/>
      <c r="D83" s="88"/>
      <c r="E83" s="41" t="s">
        <v>61</v>
      </c>
      <c r="F83" s="42"/>
      <c r="G83" s="42"/>
      <c r="H83" s="42"/>
      <c r="I83" s="43"/>
      <c r="J83" s="37">
        <v>46429</v>
      </c>
      <c r="K83" s="37"/>
      <c r="L83" s="37"/>
      <c r="M83" s="37"/>
      <c r="N83" s="37"/>
      <c r="O83" s="37">
        <v>56225</v>
      </c>
      <c r="P83" s="37"/>
      <c r="Q83" s="37"/>
      <c r="R83" s="37"/>
      <c r="S83" s="37"/>
      <c r="T83" s="37">
        <v>65566</v>
      </c>
      <c r="U83" s="37"/>
      <c r="V83" s="37"/>
      <c r="W83" s="37"/>
      <c r="X83" s="37"/>
      <c r="Y83" s="37">
        <v>77805</v>
      </c>
      <c r="Z83" s="37"/>
      <c r="AA83" s="37"/>
      <c r="AB83" s="37"/>
      <c r="AC83" s="37"/>
      <c r="AD83" s="37">
        <v>96886</v>
      </c>
      <c r="AE83" s="37"/>
      <c r="AF83" s="37"/>
      <c r="AG83" s="37"/>
      <c r="AH83" s="37"/>
      <c r="AI83" s="37">
        <v>84518</v>
      </c>
      <c r="AJ83" s="37"/>
      <c r="AK83" s="37"/>
      <c r="AL83" s="37"/>
      <c r="AM83" s="37"/>
      <c r="AN83" s="37">
        <v>70872</v>
      </c>
      <c r="AO83" s="37"/>
      <c r="AP83" s="37"/>
      <c r="AQ83" s="37"/>
      <c r="AR83" s="37"/>
      <c r="AS83" s="105"/>
      <c r="AT83" s="105"/>
      <c r="AU83" s="105"/>
      <c r="AV83" s="105"/>
      <c r="AW83" s="105"/>
      <c r="AX83" s="30"/>
      <c r="AY83" s="31"/>
      <c r="AZ83" s="31"/>
      <c r="BA83" s="31"/>
      <c r="BB83" s="32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30">
        <f t="shared" si="136"/>
        <v>498301</v>
      </c>
      <c r="BS83" s="31"/>
      <c r="BT83" s="31"/>
      <c r="BU83" s="31"/>
      <c r="BV83" s="32"/>
    </row>
    <row r="84" spans="1:74" ht="13.7" customHeight="1" x14ac:dyDescent="0.15">
      <c r="A84" s="89"/>
      <c r="B84" s="87"/>
      <c r="C84" s="87"/>
      <c r="D84" s="88"/>
      <c r="E84" s="33" t="s">
        <v>55</v>
      </c>
      <c r="F84" s="34"/>
      <c r="G84" s="34"/>
      <c r="H84" s="34"/>
      <c r="I84" s="35"/>
      <c r="J84" s="36">
        <v>0</v>
      </c>
      <c r="K84" s="36"/>
      <c r="L84" s="36"/>
      <c r="M84" s="36"/>
      <c r="N84" s="36"/>
      <c r="O84" s="36">
        <v>0</v>
      </c>
      <c r="P84" s="36"/>
      <c r="Q84" s="36"/>
      <c r="R84" s="36"/>
      <c r="S84" s="36"/>
      <c r="T84" s="36">
        <v>0</v>
      </c>
      <c r="U84" s="36"/>
      <c r="V84" s="36"/>
      <c r="W84" s="36"/>
      <c r="X84" s="36"/>
      <c r="Y84" s="36">
        <v>0</v>
      </c>
      <c r="Z84" s="36"/>
      <c r="AA84" s="36"/>
      <c r="AB84" s="36"/>
      <c r="AC84" s="36"/>
      <c r="AD84" s="36">
        <v>0</v>
      </c>
      <c r="AE84" s="36"/>
      <c r="AF84" s="36"/>
      <c r="AG84" s="36"/>
      <c r="AH84" s="36"/>
      <c r="AI84" s="36">
        <v>0</v>
      </c>
      <c r="AJ84" s="36"/>
      <c r="AK84" s="36"/>
      <c r="AL84" s="36"/>
      <c r="AM84" s="36"/>
      <c r="AN84" s="36">
        <v>0</v>
      </c>
      <c r="AO84" s="36"/>
      <c r="AP84" s="36"/>
      <c r="AQ84" s="36"/>
      <c r="AR84" s="36"/>
      <c r="AS84" s="76"/>
      <c r="AT84" s="76"/>
      <c r="AU84" s="76"/>
      <c r="AV84" s="76"/>
      <c r="AW84" s="76"/>
      <c r="AX84" s="24"/>
      <c r="AY84" s="25"/>
      <c r="AZ84" s="25"/>
      <c r="BA84" s="25"/>
      <c r="BB84" s="2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24">
        <f t="shared" si="136"/>
        <v>0</v>
      </c>
      <c r="BS84" s="25"/>
      <c r="BT84" s="25"/>
      <c r="BU84" s="25"/>
      <c r="BV84" s="26"/>
    </row>
    <row r="85" spans="1:74" ht="13.7" customHeight="1" x14ac:dyDescent="0.15">
      <c r="A85" s="89"/>
      <c r="B85" s="87"/>
      <c r="C85" s="87"/>
      <c r="D85" s="88"/>
      <c r="E85" s="51" t="s">
        <v>56</v>
      </c>
      <c r="F85" s="52"/>
      <c r="G85" s="52"/>
      <c r="H85" s="52"/>
      <c r="I85" s="53"/>
      <c r="J85" s="63">
        <f>SUM(J83:N84)</f>
        <v>46429</v>
      </c>
      <c r="K85" s="63"/>
      <c r="L85" s="63"/>
      <c r="M85" s="63"/>
      <c r="N85" s="63"/>
      <c r="O85" s="63">
        <f t="shared" ref="O85" si="173">SUM(O83:S84)</f>
        <v>56225</v>
      </c>
      <c r="P85" s="63"/>
      <c r="Q85" s="63"/>
      <c r="R85" s="63"/>
      <c r="S85" s="63"/>
      <c r="T85" s="63">
        <f t="shared" ref="T85" si="174">SUM(T83:X84)</f>
        <v>65566</v>
      </c>
      <c r="U85" s="63"/>
      <c r="V85" s="63"/>
      <c r="W85" s="63"/>
      <c r="X85" s="63"/>
      <c r="Y85" s="63">
        <f t="shared" ref="Y85" si="175">SUM(Y83:AC84)</f>
        <v>77805</v>
      </c>
      <c r="Z85" s="63"/>
      <c r="AA85" s="63"/>
      <c r="AB85" s="63"/>
      <c r="AC85" s="63"/>
      <c r="AD85" s="63">
        <f t="shared" ref="AD85" si="176">SUM(AD83:AH84)</f>
        <v>96886</v>
      </c>
      <c r="AE85" s="63"/>
      <c r="AF85" s="63"/>
      <c r="AG85" s="63"/>
      <c r="AH85" s="63"/>
      <c r="AI85" s="63">
        <f t="shared" ref="AI85" si="177">SUM(AI83:AM84)</f>
        <v>84518</v>
      </c>
      <c r="AJ85" s="63"/>
      <c r="AK85" s="63"/>
      <c r="AL85" s="63"/>
      <c r="AM85" s="63"/>
      <c r="AN85" s="63">
        <f t="shared" ref="AN85" si="178">SUM(AN83:AR84)</f>
        <v>70872</v>
      </c>
      <c r="AO85" s="63"/>
      <c r="AP85" s="63"/>
      <c r="AQ85" s="63"/>
      <c r="AR85" s="63"/>
      <c r="AS85" s="75"/>
      <c r="AT85" s="75"/>
      <c r="AU85" s="75"/>
      <c r="AV85" s="75"/>
      <c r="AW85" s="75"/>
      <c r="AX85" s="38"/>
      <c r="AY85" s="39"/>
      <c r="AZ85" s="39"/>
      <c r="BA85" s="39"/>
      <c r="BB85" s="40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38">
        <f t="shared" si="136"/>
        <v>498301</v>
      </c>
      <c r="BS85" s="39"/>
      <c r="BT85" s="39"/>
      <c r="BU85" s="39"/>
      <c r="BV85" s="40"/>
    </row>
    <row r="86" spans="1:74" ht="13.7" customHeight="1" x14ac:dyDescent="0.15">
      <c r="A86" s="89"/>
      <c r="B86" s="87"/>
      <c r="C86" s="87"/>
      <c r="D86" s="88"/>
      <c r="E86" s="41" t="s">
        <v>62</v>
      </c>
      <c r="F86" s="42"/>
      <c r="G86" s="42"/>
      <c r="H86" s="42"/>
      <c r="I86" s="43"/>
      <c r="J86" s="37">
        <v>76307</v>
      </c>
      <c r="K86" s="37"/>
      <c r="L86" s="37"/>
      <c r="M86" s="37"/>
      <c r="N86" s="37"/>
      <c r="O86" s="37">
        <v>74620</v>
      </c>
      <c r="P86" s="37"/>
      <c r="Q86" s="37"/>
      <c r="R86" s="37"/>
      <c r="S86" s="37"/>
      <c r="T86" s="37">
        <v>115348</v>
      </c>
      <c r="U86" s="37"/>
      <c r="V86" s="37"/>
      <c r="W86" s="37"/>
      <c r="X86" s="37"/>
      <c r="Y86" s="37">
        <v>161957</v>
      </c>
      <c r="Z86" s="37"/>
      <c r="AA86" s="37"/>
      <c r="AB86" s="37"/>
      <c r="AC86" s="37"/>
      <c r="AD86" s="37">
        <v>224917</v>
      </c>
      <c r="AE86" s="37"/>
      <c r="AF86" s="37"/>
      <c r="AG86" s="37"/>
      <c r="AH86" s="37"/>
      <c r="AI86" s="37">
        <v>230431</v>
      </c>
      <c r="AJ86" s="37"/>
      <c r="AK86" s="37"/>
      <c r="AL86" s="37"/>
      <c r="AM86" s="37"/>
      <c r="AN86" s="37">
        <v>186184</v>
      </c>
      <c r="AO86" s="37"/>
      <c r="AP86" s="37"/>
      <c r="AQ86" s="37"/>
      <c r="AR86" s="37"/>
      <c r="AS86" s="105"/>
      <c r="AT86" s="105"/>
      <c r="AU86" s="105"/>
      <c r="AV86" s="105"/>
      <c r="AW86" s="105"/>
      <c r="AX86" s="30"/>
      <c r="AY86" s="31"/>
      <c r="AZ86" s="31"/>
      <c r="BA86" s="31"/>
      <c r="BB86" s="32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30">
        <f t="shared" si="136"/>
        <v>1069764</v>
      </c>
      <c r="BS86" s="31"/>
      <c r="BT86" s="31"/>
      <c r="BU86" s="31"/>
      <c r="BV86" s="32"/>
    </row>
    <row r="87" spans="1:74" ht="13.7" customHeight="1" x14ac:dyDescent="0.15">
      <c r="A87" s="89"/>
      <c r="B87" s="87"/>
      <c r="C87" s="87"/>
      <c r="D87" s="88"/>
      <c r="E87" s="33" t="s">
        <v>55</v>
      </c>
      <c r="F87" s="34"/>
      <c r="G87" s="34"/>
      <c r="H87" s="34"/>
      <c r="I87" s="35"/>
      <c r="J87" s="36">
        <v>0</v>
      </c>
      <c r="K87" s="36"/>
      <c r="L87" s="36"/>
      <c r="M87" s="36"/>
      <c r="N87" s="36"/>
      <c r="O87" s="36">
        <v>0</v>
      </c>
      <c r="P87" s="36"/>
      <c r="Q87" s="36"/>
      <c r="R87" s="36"/>
      <c r="S87" s="36"/>
      <c r="T87" s="36">
        <v>0</v>
      </c>
      <c r="U87" s="36"/>
      <c r="V87" s="36"/>
      <c r="W87" s="36"/>
      <c r="X87" s="36"/>
      <c r="Y87" s="36">
        <v>0</v>
      </c>
      <c r="Z87" s="36"/>
      <c r="AA87" s="36"/>
      <c r="AB87" s="36"/>
      <c r="AC87" s="36"/>
      <c r="AD87" s="36">
        <v>0</v>
      </c>
      <c r="AE87" s="36"/>
      <c r="AF87" s="36"/>
      <c r="AG87" s="36"/>
      <c r="AH87" s="36"/>
      <c r="AI87" s="36">
        <v>0</v>
      </c>
      <c r="AJ87" s="36"/>
      <c r="AK87" s="36"/>
      <c r="AL87" s="36"/>
      <c r="AM87" s="36"/>
      <c r="AN87" s="36">
        <v>0</v>
      </c>
      <c r="AO87" s="36"/>
      <c r="AP87" s="36"/>
      <c r="AQ87" s="36"/>
      <c r="AR87" s="36"/>
      <c r="AS87" s="76"/>
      <c r="AT87" s="76"/>
      <c r="AU87" s="76"/>
      <c r="AV87" s="76"/>
      <c r="AW87" s="76"/>
      <c r="AX87" s="24"/>
      <c r="AY87" s="25"/>
      <c r="AZ87" s="25"/>
      <c r="BA87" s="25"/>
      <c r="BB87" s="2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24">
        <f t="shared" si="136"/>
        <v>0</v>
      </c>
      <c r="BS87" s="25"/>
      <c r="BT87" s="25"/>
      <c r="BU87" s="25"/>
      <c r="BV87" s="26"/>
    </row>
    <row r="88" spans="1:74" ht="13.7" customHeight="1" x14ac:dyDescent="0.15">
      <c r="A88" s="89"/>
      <c r="B88" s="87"/>
      <c r="C88" s="87"/>
      <c r="D88" s="88"/>
      <c r="E88" s="51" t="s">
        <v>56</v>
      </c>
      <c r="F88" s="52"/>
      <c r="G88" s="52"/>
      <c r="H88" s="52"/>
      <c r="I88" s="53"/>
      <c r="J88" s="44">
        <f>SUM(J86:N87)</f>
        <v>76307</v>
      </c>
      <c r="K88" s="44"/>
      <c r="L88" s="44"/>
      <c r="M88" s="44"/>
      <c r="N88" s="44"/>
      <c r="O88" s="44">
        <f t="shared" ref="O88" si="179">SUM(O86:S87)</f>
        <v>74620</v>
      </c>
      <c r="P88" s="44"/>
      <c r="Q88" s="44"/>
      <c r="R88" s="44"/>
      <c r="S88" s="44"/>
      <c r="T88" s="44">
        <f t="shared" ref="T88" si="180">SUM(T86:X87)</f>
        <v>115348</v>
      </c>
      <c r="U88" s="44"/>
      <c r="V88" s="44"/>
      <c r="W88" s="44"/>
      <c r="X88" s="44"/>
      <c r="Y88" s="44">
        <f t="shared" ref="Y88" si="181">SUM(Y86:AC87)</f>
        <v>161957</v>
      </c>
      <c r="Z88" s="44"/>
      <c r="AA88" s="44"/>
      <c r="AB88" s="44"/>
      <c r="AC88" s="44"/>
      <c r="AD88" s="44">
        <f t="shared" ref="AD88" si="182">SUM(AD86:AH87)</f>
        <v>224917</v>
      </c>
      <c r="AE88" s="44"/>
      <c r="AF88" s="44"/>
      <c r="AG88" s="44"/>
      <c r="AH88" s="44"/>
      <c r="AI88" s="44">
        <f t="shared" ref="AI88" si="183">SUM(AI86:AM87)</f>
        <v>230431</v>
      </c>
      <c r="AJ88" s="44"/>
      <c r="AK88" s="44"/>
      <c r="AL88" s="44"/>
      <c r="AM88" s="44"/>
      <c r="AN88" s="44">
        <f t="shared" ref="AN88" si="184">SUM(AN86:AR87)</f>
        <v>186184</v>
      </c>
      <c r="AO88" s="44"/>
      <c r="AP88" s="44"/>
      <c r="AQ88" s="44"/>
      <c r="AR88" s="44"/>
      <c r="AS88" s="75"/>
      <c r="AT88" s="75"/>
      <c r="AU88" s="75"/>
      <c r="AV88" s="75"/>
      <c r="AW88" s="75"/>
      <c r="AX88" s="38"/>
      <c r="AY88" s="39"/>
      <c r="AZ88" s="39"/>
      <c r="BA88" s="39"/>
      <c r="BB88" s="40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38">
        <f t="shared" si="136"/>
        <v>1069764</v>
      </c>
      <c r="BS88" s="39"/>
      <c r="BT88" s="39"/>
      <c r="BU88" s="39"/>
      <c r="BV88" s="40"/>
    </row>
    <row r="89" spans="1:74" ht="13.7" customHeight="1" x14ac:dyDescent="0.15">
      <c r="A89" s="89" t="s">
        <v>26</v>
      </c>
      <c r="B89" s="87"/>
      <c r="C89" s="87"/>
      <c r="D89" s="88"/>
      <c r="E89" s="41" t="s">
        <v>61</v>
      </c>
      <c r="F89" s="42"/>
      <c r="G89" s="42"/>
      <c r="H89" s="42"/>
      <c r="I89" s="43"/>
      <c r="J89" s="37">
        <v>15243</v>
      </c>
      <c r="K89" s="37"/>
      <c r="L89" s="37"/>
      <c r="M89" s="37"/>
      <c r="N89" s="37"/>
      <c r="O89" s="37">
        <v>15834</v>
      </c>
      <c r="P89" s="37"/>
      <c r="Q89" s="37"/>
      <c r="R89" s="37"/>
      <c r="S89" s="37"/>
      <c r="T89" s="37">
        <v>17725</v>
      </c>
      <c r="U89" s="37"/>
      <c r="V89" s="37"/>
      <c r="W89" s="37"/>
      <c r="X89" s="37"/>
      <c r="Y89" s="37">
        <v>18842</v>
      </c>
      <c r="Z89" s="37"/>
      <c r="AA89" s="37"/>
      <c r="AB89" s="37"/>
      <c r="AC89" s="37"/>
      <c r="AD89" s="37">
        <v>18635</v>
      </c>
      <c r="AE89" s="37"/>
      <c r="AF89" s="37"/>
      <c r="AG89" s="37"/>
      <c r="AH89" s="37"/>
      <c r="AI89" s="37">
        <v>19484</v>
      </c>
      <c r="AJ89" s="37"/>
      <c r="AK89" s="37"/>
      <c r="AL89" s="37"/>
      <c r="AM89" s="37"/>
      <c r="AN89" s="37">
        <v>20045</v>
      </c>
      <c r="AO89" s="37"/>
      <c r="AP89" s="37"/>
      <c r="AQ89" s="37"/>
      <c r="AR89" s="37"/>
      <c r="AS89" s="105"/>
      <c r="AT89" s="105"/>
      <c r="AU89" s="105"/>
      <c r="AV89" s="105"/>
      <c r="AW89" s="105"/>
      <c r="AX89" s="30"/>
      <c r="AY89" s="31"/>
      <c r="AZ89" s="31"/>
      <c r="BA89" s="31"/>
      <c r="BB89" s="32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30">
        <f t="shared" si="136"/>
        <v>125808</v>
      </c>
      <c r="BS89" s="31"/>
      <c r="BT89" s="31"/>
      <c r="BU89" s="31"/>
      <c r="BV89" s="32"/>
    </row>
    <row r="90" spans="1:74" ht="13.7" customHeight="1" x14ac:dyDescent="0.15">
      <c r="A90" s="89"/>
      <c r="B90" s="87"/>
      <c r="C90" s="87"/>
      <c r="D90" s="88"/>
      <c r="E90" s="33" t="s">
        <v>55</v>
      </c>
      <c r="F90" s="34"/>
      <c r="G90" s="34"/>
      <c r="H90" s="34"/>
      <c r="I90" s="35"/>
      <c r="J90" s="36">
        <v>0</v>
      </c>
      <c r="K90" s="36"/>
      <c r="L90" s="36"/>
      <c r="M90" s="36"/>
      <c r="N90" s="36"/>
      <c r="O90" s="36">
        <v>0</v>
      </c>
      <c r="P90" s="36"/>
      <c r="Q90" s="36"/>
      <c r="R90" s="36"/>
      <c r="S90" s="36"/>
      <c r="T90" s="36">
        <v>0</v>
      </c>
      <c r="U90" s="36"/>
      <c r="V90" s="36"/>
      <c r="W90" s="36"/>
      <c r="X90" s="36"/>
      <c r="Y90" s="36">
        <v>0</v>
      </c>
      <c r="Z90" s="36"/>
      <c r="AA90" s="36"/>
      <c r="AB90" s="36"/>
      <c r="AC90" s="36"/>
      <c r="AD90" s="36">
        <v>0</v>
      </c>
      <c r="AE90" s="36"/>
      <c r="AF90" s="36"/>
      <c r="AG90" s="36"/>
      <c r="AH90" s="36"/>
      <c r="AI90" s="36">
        <v>0</v>
      </c>
      <c r="AJ90" s="36"/>
      <c r="AK90" s="36"/>
      <c r="AL90" s="36"/>
      <c r="AM90" s="36"/>
      <c r="AN90" s="36">
        <v>0</v>
      </c>
      <c r="AO90" s="36"/>
      <c r="AP90" s="36"/>
      <c r="AQ90" s="36"/>
      <c r="AR90" s="36"/>
      <c r="AS90" s="76"/>
      <c r="AT90" s="76"/>
      <c r="AU90" s="76"/>
      <c r="AV90" s="76"/>
      <c r="AW90" s="76"/>
      <c r="AX90" s="24"/>
      <c r="AY90" s="25"/>
      <c r="AZ90" s="25"/>
      <c r="BA90" s="25"/>
      <c r="BB90" s="2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24">
        <f t="shared" si="136"/>
        <v>0</v>
      </c>
      <c r="BS90" s="25"/>
      <c r="BT90" s="25"/>
      <c r="BU90" s="25"/>
      <c r="BV90" s="26"/>
    </row>
    <row r="91" spans="1:74" ht="13.7" customHeight="1" x14ac:dyDescent="0.15">
      <c r="A91" s="89"/>
      <c r="B91" s="87"/>
      <c r="C91" s="87"/>
      <c r="D91" s="88"/>
      <c r="E91" s="51" t="s">
        <v>56</v>
      </c>
      <c r="F91" s="52"/>
      <c r="G91" s="52"/>
      <c r="H91" s="52"/>
      <c r="I91" s="53"/>
      <c r="J91" s="63">
        <f>SUM(J89:N90)</f>
        <v>15243</v>
      </c>
      <c r="K91" s="63"/>
      <c r="L91" s="63"/>
      <c r="M91" s="63"/>
      <c r="N91" s="63"/>
      <c r="O91" s="63">
        <f t="shared" ref="O91" si="185">SUM(O89:S90)</f>
        <v>15834</v>
      </c>
      <c r="P91" s="63"/>
      <c r="Q91" s="63"/>
      <c r="R91" s="63"/>
      <c r="S91" s="63"/>
      <c r="T91" s="63">
        <f t="shared" ref="T91" si="186">SUM(T89:X90)</f>
        <v>17725</v>
      </c>
      <c r="U91" s="63"/>
      <c r="V91" s="63"/>
      <c r="W91" s="63"/>
      <c r="X91" s="63"/>
      <c r="Y91" s="63">
        <f t="shared" ref="Y91" si="187">SUM(Y89:AC90)</f>
        <v>18842</v>
      </c>
      <c r="Z91" s="63"/>
      <c r="AA91" s="63"/>
      <c r="AB91" s="63"/>
      <c r="AC91" s="63"/>
      <c r="AD91" s="63">
        <f t="shared" ref="AD91" si="188">SUM(AD89:AH90)</f>
        <v>18635</v>
      </c>
      <c r="AE91" s="63"/>
      <c r="AF91" s="63"/>
      <c r="AG91" s="63"/>
      <c r="AH91" s="63"/>
      <c r="AI91" s="63">
        <f t="shared" ref="AI91" si="189">SUM(AI89:AM90)</f>
        <v>19484</v>
      </c>
      <c r="AJ91" s="63"/>
      <c r="AK91" s="63"/>
      <c r="AL91" s="63"/>
      <c r="AM91" s="63"/>
      <c r="AN91" s="63">
        <f t="shared" ref="AN91" si="190">SUM(AN89:AR90)</f>
        <v>20045</v>
      </c>
      <c r="AO91" s="63"/>
      <c r="AP91" s="63"/>
      <c r="AQ91" s="63"/>
      <c r="AR91" s="63"/>
      <c r="AS91" s="75"/>
      <c r="AT91" s="75"/>
      <c r="AU91" s="75"/>
      <c r="AV91" s="75"/>
      <c r="AW91" s="75"/>
      <c r="AX91" s="38"/>
      <c r="AY91" s="39"/>
      <c r="AZ91" s="39"/>
      <c r="BA91" s="39"/>
      <c r="BB91" s="40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38">
        <f t="shared" si="136"/>
        <v>125808</v>
      </c>
      <c r="BS91" s="39"/>
      <c r="BT91" s="39"/>
      <c r="BU91" s="39"/>
      <c r="BV91" s="40"/>
    </row>
    <row r="92" spans="1:74" ht="13.7" customHeight="1" x14ac:dyDescent="0.15">
      <c r="A92" s="89"/>
      <c r="B92" s="87"/>
      <c r="C92" s="87"/>
      <c r="D92" s="88"/>
      <c r="E92" s="41" t="s">
        <v>62</v>
      </c>
      <c r="F92" s="42"/>
      <c r="G92" s="42"/>
      <c r="H92" s="42"/>
      <c r="I92" s="43"/>
      <c r="J92" s="37">
        <v>523</v>
      </c>
      <c r="K92" s="37"/>
      <c r="L92" s="37"/>
      <c r="M92" s="37"/>
      <c r="N92" s="37"/>
      <c r="O92" s="37">
        <v>790</v>
      </c>
      <c r="P92" s="37"/>
      <c r="Q92" s="37"/>
      <c r="R92" s="37"/>
      <c r="S92" s="37"/>
      <c r="T92" s="37">
        <v>858</v>
      </c>
      <c r="U92" s="37"/>
      <c r="V92" s="37"/>
      <c r="W92" s="37"/>
      <c r="X92" s="37"/>
      <c r="Y92" s="37">
        <v>448</v>
      </c>
      <c r="Z92" s="37"/>
      <c r="AA92" s="37"/>
      <c r="AB92" s="37"/>
      <c r="AC92" s="37"/>
      <c r="AD92" s="37">
        <v>720</v>
      </c>
      <c r="AE92" s="37"/>
      <c r="AF92" s="37"/>
      <c r="AG92" s="37"/>
      <c r="AH92" s="37"/>
      <c r="AI92" s="37">
        <v>1130</v>
      </c>
      <c r="AJ92" s="37"/>
      <c r="AK92" s="37"/>
      <c r="AL92" s="37"/>
      <c r="AM92" s="37"/>
      <c r="AN92" s="37">
        <v>768</v>
      </c>
      <c r="AO92" s="37"/>
      <c r="AP92" s="37"/>
      <c r="AQ92" s="37"/>
      <c r="AR92" s="37"/>
      <c r="AS92" s="105"/>
      <c r="AT92" s="105"/>
      <c r="AU92" s="105"/>
      <c r="AV92" s="105"/>
      <c r="AW92" s="105"/>
      <c r="AX92" s="30"/>
      <c r="AY92" s="31"/>
      <c r="AZ92" s="31"/>
      <c r="BA92" s="31"/>
      <c r="BB92" s="32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30">
        <f t="shared" si="136"/>
        <v>5237</v>
      </c>
      <c r="BS92" s="31"/>
      <c r="BT92" s="31"/>
      <c r="BU92" s="31"/>
      <c r="BV92" s="32"/>
    </row>
    <row r="93" spans="1:74" ht="13.7" customHeight="1" x14ac:dyDescent="0.15">
      <c r="A93" s="89"/>
      <c r="B93" s="87"/>
      <c r="C93" s="87"/>
      <c r="D93" s="88"/>
      <c r="E93" s="33" t="s">
        <v>55</v>
      </c>
      <c r="F93" s="34"/>
      <c r="G93" s="34"/>
      <c r="H93" s="34"/>
      <c r="I93" s="35"/>
      <c r="J93" s="36">
        <v>0</v>
      </c>
      <c r="K93" s="36"/>
      <c r="L93" s="36"/>
      <c r="M93" s="36"/>
      <c r="N93" s="36"/>
      <c r="O93" s="36">
        <v>0</v>
      </c>
      <c r="P93" s="36"/>
      <c r="Q93" s="36"/>
      <c r="R93" s="36"/>
      <c r="S93" s="36"/>
      <c r="T93" s="36">
        <v>0</v>
      </c>
      <c r="U93" s="36"/>
      <c r="V93" s="36"/>
      <c r="W93" s="36"/>
      <c r="X93" s="36"/>
      <c r="Y93" s="36">
        <v>0</v>
      </c>
      <c r="Z93" s="36"/>
      <c r="AA93" s="36"/>
      <c r="AB93" s="36"/>
      <c r="AC93" s="36"/>
      <c r="AD93" s="36">
        <v>0</v>
      </c>
      <c r="AE93" s="36"/>
      <c r="AF93" s="36"/>
      <c r="AG93" s="36"/>
      <c r="AH93" s="36"/>
      <c r="AI93" s="36">
        <v>0</v>
      </c>
      <c r="AJ93" s="36"/>
      <c r="AK93" s="36"/>
      <c r="AL93" s="36"/>
      <c r="AM93" s="36"/>
      <c r="AN93" s="36">
        <v>0</v>
      </c>
      <c r="AO93" s="36"/>
      <c r="AP93" s="36"/>
      <c r="AQ93" s="36"/>
      <c r="AR93" s="36"/>
      <c r="AS93" s="76"/>
      <c r="AT93" s="76"/>
      <c r="AU93" s="76"/>
      <c r="AV93" s="76"/>
      <c r="AW93" s="76"/>
      <c r="AX93" s="24"/>
      <c r="AY93" s="25"/>
      <c r="AZ93" s="25"/>
      <c r="BA93" s="25"/>
      <c r="BB93" s="2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24">
        <f t="shared" si="136"/>
        <v>0</v>
      </c>
      <c r="BS93" s="25"/>
      <c r="BT93" s="25"/>
      <c r="BU93" s="25"/>
      <c r="BV93" s="26"/>
    </row>
    <row r="94" spans="1:74" ht="13.7" customHeight="1" x14ac:dyDescent="0.15">
      <c r="A94" s="89"/>
      <c r="B94" s="87"/>
      <c r="C94" s="87"/>
      <c r="D94" s="88"/>
      <c r="E94" s="51" t="s">
        <v>56</v>
      </c>
      <c r="F94" s="52"/>
      <c r="G94" s="52"/>
      <c r="H94" s="52"/>
      <c r="I94" s="53"/>
      <c r="J94" s="44">
        <f>SUM(J92:N93)</f>
        <v>523</v>
      </c>
      <c r="K94" s="44"/>
      <c r="L94" s="44"/>
      <c r="M94" s="44"/>
      <c r="N94" s="44"/>
      <c r="O94" s="44">
        <f t="shared" ref="O94" si="191">SUM(O92:S93)</f>
        <v>790</v>
      </c>
      <c r="P94" s="44"/>
      <c r="Q94" s="44"/>
      <c r="R94" s="44"/>
      <c r="S94" s="44"/>
      <c r="T94" s="44">
        <f t="shared" ref="T94" si="192">SUM(T92:X93)</f>
        <v>858</v>
      </c>
      <c r="U94" s="44"/>
      <c r="V94" s="44"/>
      <c r="W94" s="44"/>
      <c r="X94" s="44"/>
      <c r="Y94" s="44">
        <f t="shared" ref="Y94" si="193">SUM(Y92:AC93)</f>
        <v>448</v>
      </c>
      <c r="Z94" s="44"/>
      <c r="AA94" s="44"/>
      <c r="AB94" s="44"/>
      <c r="AC94" s="44"/>
      <c r="AD94" s="44">
        <f t="shared" ref="AD94" si="194">SUM(AD92:AH93)</f>
        <v>720</v>
      </c>
      <c r="AE94" s="44"/>
      <c r="AF94" s="44"/>
      <c r="AG94" s="44"/>
      <c r="AH94" s="44"/>
      <c r="AI94" s="44">
        <f t="shared" ref="AI94" si="195">SUM(AI92:AM93)</f>
        <v>1130</v>
      </c>
      <c r="AJ94" s="44"/>
      <c r="AK94" s="44"/>
      <c r="AL94" s="44"/>
      <c r="AM94" s="44"/>
      <c r="AN94" s="44">
        <f t="shared" ref="AN94" si="196">SUM(AN92:AR93)</f>
        <v>768</v>
      </c>
      <c r="AO94" s="44"/>
      <c r="AP94" s="44"/>
      <c r="AQ94" s="44"/>
      <c r="AR94" s="44"/>
      <c r="AS94" s="75"/>
      <c r="AT94" s="75"/>
      <c r="AU94" s="75"/>
      <c r="AV94" s="75"/>
      <c r="AW94" s="75"/>
      <c r="AX94" s="38"/>
      <c r="AY94" s="39"/>
      <c r="AZ94" s="39"/>
      <c r="BA94" s="39"/>
      <c r="BB94" s="40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38">
        <f t="shared" si="136"/>
        <v>5237</v>
      </c>
      <c r="BS94" s="39"/>
      <c r="BT94" s="39"/>
      <c r="BU94" s="39"/>
      <c r="BV94" s="40"/>
    </row>
    <row r="95" spans="1:74" ht="13.7" customHeight="1" x14ac:dyDescent="0.15">
      <c r="A95" s="45" t="s">
        <v>27</v>
      </c>
      <c r="B95" s="46"/>
      <c r="C95" s="46"/>
      <c r="D95" s="47"/>
      <c r="E95" s="41" t="s">
        <v>61</v>
      </c>
      <c r="F95" s="42"/>
      <c r="G95" s="42"/>
      <c r="H95" s="42"/>
      <c r="I95" s="43"/>
      <c r="J95" s="37">
        <f t="shared" ref="J95:J100" si="197">SUM(J101,J107,J113,J124,J130,J136,J142,J148,J154,)</f>
        <v>522290</v>
      </c>
      <c r="K95" s="37"/>
      <c r="L95" s="37"/>
      <c r="M95" s="37"/>
      <c r="N95" s="37"/>
      <c r="O95" s="37">
        <f t="shared" ref="O95" si="198">SUM(O101,O107,O113,O124,O130,O136,O142,O148,O154,)</f>
        <v>573234</v>
      </c>
      <c r="P95" s="37"/>
      <c r="Q95" s="37"/>
      <c r="R95" s="37"/>
      <c r="S95" s="37"/>
      <c r="T95" s="37">
        <f t="shared" ref="T95" si="199">SUM(T101,T107,T113,T124,T130,T136,T142,T148,T154,)</f>
        <v>569656</v>
      </c>
      <c r="U95" s="37"/>
      <c r="V95" s="37"/>
      <c r="W95" s="37"/>
      <c r="X95" s="37"/>
      <c r="Y95" s="37">
        <f t="shared" ref="Y95" si="200">SUM(Y101,Y107,Y113,Y124,Y130,Y136,Y142,Y148,Y154,)</f>
        <v>590269</v>
      </c>
      <c r="Z95" s="37"/>
      <c r="AA95" s="37"/>
      <c r="AB95" s="37"/>
      <c r="AC95" s="37"/>
      <c r="AD95" s="37">
        <f t="shared" ref="AD95" si="201">SUM(AD101,AD107,AD113,AD124,AD130,AD136,AD142,AD148,AD154,)</f>
        <v>649015</v>
      </c>
      <c r="AE95" s="37"/>
      <c r="AF95" s="37"/>
      <c r="AG95" s="37"/>
      <c r="AH95" s="37"/>
      <c r="AI95" s="37">
        <f t="shared" ref="AI95" si="202">SUM(AI101,AI107,AI113,AI124,AI130,AI136,AI142,AI148,AI154,)</f>
        <v>649570</v>
      </c>
      <c r="AJ95" s="37"/>
      <c r="AK95" s="37"/>
      <c r="AL95" s="37"/>
      <c r="AM95" s="37"/>
      <c r="AN95" s="37">
        <f t="shared" ref="AN95" si="203">SUM(AN101,AN107,AN113,AN124,AN130,AN136,AN142,AN148,AN154,)</f>
        <v>675316</v>
      </c>
      <c r="AO95" s="37"/>
      <c r="AP95" s="37"/>
      <c r="AQ95" s="37"/>
      <c r="AR95" s="37"/>
      <c r="AS95" s="105"/>
      <c r="AT95" s="105"/>
      <c r="AU95" s="105"/>
      <c r="AV95" s="105"/>
      <c r="AW95" s="105"/>
      <c r="AX95" s="30"/>
      <c r="AY95" s="31"/>
      <c r="AZ95" s="31"/>
      <c r="BA95" s="31"/>
      <c r="BB95" s="32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30">
        <f t="shared" si="136"/>
        <v>4229350</v>
      </c>
      <c r="BS95" s="31"/>
      <c r="BT95" s="31"/>
      <c r="BU95" s="31"/>
      <c r="BV95" s="32"/>
    </row>
    <row r="96" spans="1:74" ht="13.7" customHeight="1" x14ac:dyDescent="0.15">
      <c r="A96" s="45"/>
      <c r="B96" s="46"/>
      <c r="C96" s="46"/>
      <c r="D96" s="47"/>
      <c r="E96" s="33" t="s">
        <v>55</v>
      </c>
      <c r="F96" s="34"/>
      <c r="G96" s="34"/>
      <c r="H96" s="34"/>
      <c r="I96" s="35"/>
      <c r="J96" s="36">
        <f t="shared" si="197"/>
        <v>20684</v>
      </c>
      <c r="K96" s="36"/>
      <c r="L96" s="36"/>
      <c r="M96" s="36"/>
      <c r="N96" s="36"/>
      <c r="O96" s="36">
        <f t="shared" ref="O96" si="204">SUM(O102,O108,O114,O125,O131,O137,O143,O149,O155,)</f>
        <v>14087</v>
      </c>
      <c r="P96" s="36"/>
      <c r="Q96" s="36"/>
      <c r="R96" s="36"/>
      <c r="S96" s="36"/>
      <c r="T96" s="36">
        <f t="shared" ref="T96" si="205">SUM(T102,T108,T114,T125,T131,T137,T143,T149,T155,)</f>
        <v>15825</v>
      </c>
      <c r="U96" s="36"/>
      <c r="V96" s="36"/>
      <c r="W96" s="36"/>
      <c r="X96" s="36"/>
      <c r="Y96" s="36">
        <f t="shared" ref="Y96" si="206">SUM(Y102,Y108,Y114,Y125,Y131,Y137,Y143,Y149,Y155,)</f>
        <v>19276</v>
      </c>
      <c r="Z96" s="36"/>
      <c r="AA96" s="36"/>
      <c r="AB96" s="36"/>
      <c r="AC96" s="36"/>
      <c r="AD96" s="36">
        <f t="shared" ref="AD96" si="207">SUM(AD102,AD108,AD114,AD125,AD131,AD137,AD143,AD149,AD155,)</f>
        <v>22717</v>
      </c>
      <c r="AE96" s="36"/>
      <c r="AF96" s="36"/>
      <c r="AG96" s="36"/>
      <c r="AH96" s="36"/>
      <c r="AI96" s="36">
        <f t="shared" ref="AI96" si="208">SUM(AI102,AI108,AI114,AI125,AI131,AI137,AI143,AI149,AI155,)</f>
        <v>22134</v>
      </c>
      <c r="AJ96" s="36"/>
      <c r="AK96" s="36"/>
      <c r="AL96" s="36"/>
      <c r="AM96" s="36"/>
      <c r="AN96" s="36">
        <f t="shared" ref="AN96" si="209">SUM(AN102,AN108,AN114,AN125,AN131,AN137,AN143,AN149,AN155,)</f>
        <v>32028</v>
      </c>
      <c r="AO96" s="36"/>
      <c r="AP96" s="36"/>
      <c r="AQ96" s="36"/>
      <c r="AR96" s="36"/>
      <c r="AS96" s="76"/>
      <c r="AT96" s="76"/>
      <c r="AU96" s="76"/>
      <c r="AV96" s="76"/>
      <c r="AW96" s="76"/>
      <c r="AX96" s="24"/>
      <c r="AY96" s="25"/>
      <c r="AZ96" s="25"/>
      <c r="BA96" s="25"/>
      <c r="BB96" s="2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24">
        <f t="shared" si="136"/>
        <v>146751</v>
      </c>
      <c r="BS96" s="25"/>
      <c r="BT96" s="25"/>
      <c r="BU96" s="25"/>
      <c r="BV96" s="26"/>
    </row>
    <row r="97" spans="1:74" ht="13.7" customHeight="1" x14ac:dyDescent="0.15">
      <c r="A97" s="45"/>
      <c r="B97" s="46"/>
      <c r="C97" s="46"/>
      <c r="D97" s="47"/>
      <c r="E97" s="51" t="s">
        <v>56</v>
      </c>
      <c r="F97" s="52"/>
      <c r="G97" s="52"/>
      <c r="H97" s="52"/>
      <c r="I97" s="53"/>
      <c r="J97" s="44">
        <f t="shared" si="197"/>
        <v>542974</v>
      </c>
      <c r="K97" s="44"/>
      <c r="L97" s="44"/>
      <c r="M97" s="44"/>
      <c r="N97" s="44"/>
      <c r="O97" s="44">
        <f t="shared" ref="O97" si="210">SUM(O103,O109,O115,O126,O132,O138,O144,O150,O156,)</f>
        <v>587321</v>
      </c>
      <c r="P97" s="44"/>
      <c r="Q97" s="44"/>
      <c r="R97" s="44"/>
      <c r="S97" s="44"/>
      <c r="T97" s="44">
        <f t="shared" ref="T97" si="211">SUM(T103,T109,T115,T126,T132,T138,T144,T150,T156,)</f>
        <v>585481</v>
      </c>
      <c r="U97" s="44"/>
      <c r="V97" s="44"/>
      <c r="W97" s="44"/>
      <c r="X97" s="44"/>
      <c r="Y97" s="44">
        <f t="shared" ref="Y97" si="212">SUM(Y103,Y109,Y115,Y126,Y132,Y138,Y144,Y150,Y156,)</f>
        <v>609545</v>
      </c>
      <c r="Z97" s="44"/>
      <c r="AA97" s="44"/>
      <c r="AB97" s="44"/>
      <c r="AC97" s="44"/>
      <c r="AD97" s="44">
        <f t="shared" ref="AD97" si="213">SUM(AD103,AD109,AD115,AD126,AD132,AD138,AD144,AD150,AD156,)</f>
        <v>671732</v>
      </c>
      <c r="AE97" s="44"/>
      <c r="AF97" s="44"/>
      <c r="AG97" s="44"/>
      <c r="AH97" s="44"/>
      <c r="AI97" s="44">
        <f t="shared" ref="AI97" si="214">SUM(AI103,AI109,AI115,AI126,AI132,AI138,AI144,AI150,AI156,)</f>
        <v>671704</v>
      </c>
      <c r="AJ97" s="44"/>
      <c r="AK97" s="44"/>
      <c r="AL97" s="44"/>
      <c r="AM97" s="44"/>
      <c r="AN97" s="44">
        <f t="shared" ref="AN97" si="215">SUM(AN103,AN109,AN115,AN126,AN132,AN138,AN144,AN150,AN156,)</f>
        <v>707344</v>
      </c>
      <c r="AO97" s="44"/>
      <c r="AP97" s="44"/>
      <c r="AQ97" s="44"/>
      <c r="AR97" s="44"/>
      <c r="AS97" s="75"/>
      <c r="AT97" s="75"/>
      <c r="AU97" s="75"/>
      <c r="AV97" s="75"/>
      <c r="AW97" s="75"/>
      <c r="AX97" s="38"/>
      <c r="AY97" s="39"/>
      <c r="AZ97" s="39"/>
      <c r="BA97" s="39"/>
      <c r="BB97" s="40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38">
        <f t="shared" si="136"/>
        <v>4376101</v>
      </c>
      <c r="BS97" s="39"/>
      <c r="BT97" s="39"/>
      <c r="BU97" s="39"/>
      <c r="BV97" s="40"/>
    </row>
    <row r="98" spans="1:74" ht="13.7" customHeight="1" x14ac:dyDescent="0.15">
      <c r="A98" s="45"/>
      <c r="B98" s="46"/>
      <c r="C98" s="46"/>
      <c r="D98" s="47"/>
      <c r="E98" s="41" t="s">
        <v>62</v>
      </c>
      <c r="F98" s="42"/>
      <c r="G98" s="42"/>
      <c r="H98" s="42"/>
      <c r="I98" s="43"/>
      <c r="J98" s="37">
        <f t="shared" si="197"/>
        <v>727005</v>
      </c>
      <c r="K98" s="37"/>
      <c r="L98" s="37"/>
      <c r="M98" s="37"/>
      <c r="N98" s="37"/>
      <c r="O98" s="37">
        <f t="shared" ref="O98" si="216">SUM(O104,O110,O116,O127,O133,O139,O145,O151,O157,)</f>
        <v>753451</v>
      </c>
      <c r="P98" s="37"/>
      <c r="Q98" s="37"/>
      <c r="R98" s="37"/>
      <c r="S98" s="37"/>
      <c r="T98" s="37">
        <f t="shared" ref="T98" si="217">SUM(T104,T110,T116,T127,T133,T139,T145,T151,T157,)</f>
        <v>1214616</v>
      </c>
      <c r="U98" s="37"/>
      <c r="V98" s="37"/>
      <c r="W98" s="37"/>
      <c r="X98" s="37"/>
      <c r="Y98" s="37">
        <f t="shared" ref="Y98" si="218">SUM(Y104,Y110,Y116,Y127,Y133,Y139,Y145,Y151,Y157,)</f>
        <v>813458</v>
      </c>
      <c r="Z98" s="37"/>
      <c r="AA98" s="37"/>
      <c r="AB98" s="37"/>
      <c r="AC98" s="37"/>
      <c r="AD98" s="37">
        <f t="shared" ref="AD98" si="219">SUM(AD104,AD110,AD116,AD127,AD133,AD139,AD145,AD151,AD157,)</f>
        <v>803513</v>
      </c>
      <c r="AE98" s="37"/>
      <c r="AF98" s="37"/>
      <c r="AG98" s="37"/>
      <c r="AH98" s="37"/>
      <c r="AI98" s="37">
        <f t="shared" ref="AI98" si="220">SUM(AI104,AI110,AI116,AI127,AI133,AI139,AI145,AI151,AI157,)</f>
        <v>854360</v>
      </c>
      <c r="AJ98" s="37"/>
      <c r="AK98" s="37"/>
      <c r="AL98" s="37"/>
      <c r="AM98" s="37"/>
      <c r="AN98" s="37">
        <f t="shared" ref="AN98" si="221">SUM(AN104,AN110,AN116,AN127,AN133,AN139,AN145,AN151,AN157,)</f>
        <v>892194</v>
      </c>
      <c r="AO98" s="37"/>
      <c r="AP98" s="37"/>
      <c r="AQ98" s="37"/>
      <c r="AR98" s="37"/>
      <c r="AS98" s="105"/>
      <c r="AT98" s="105"/>
      <c r="AU98" s="105"/>
      <c r="AV98" s="105"/>
      <c r="AW98" s="105"/>
      <c r="AX98" s="30"/>
      <c r="AY98" s="31"/>
      <c r="AZ98" s="31"/>
      <c r="BA98" s="31"/>
      <c r="BB98" s="32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30">
        <f t="shared" si="136"/>
        <v>6058597</v>
      </c>
      <c r="BS98" s="31"/>
      <c r="BT98" s="31"/>
      <c r="BU98" s="31"/>
      <c r="BV98" s="32"/>
    </row>
    <row r="99" spans="1:74" ht="13.7" customHeight="1" x14ac:dyDescent="0.15">
      <c r="A99" s="45"/>
      <c r="B99" s="46"/>
      <c r="C99" s="46"/>
      <c r="D99" s="47"/>
      <c r="E99" s="33" t="s">
        <v>55</v>
      </c>
      <c r="F99" s="34"/>
      <c r="G99" s="34"/>
      <c r="H99" s="34"/>
      <c r="I99" s="35"/>
      <c r="J99" s="36">
        <f t="shared" si="197"/>
        <v>9922</v>
      </c>
      <c r="K99" s="36"/>
      <c r="L99" s="36"/>
      <c r="M99" s="36"/>
      <c r="N99" s="36"/>
      <c r="O99" s="36">
        <f t="shared" ref="O99" si="222">SUM(O105,O111,O117,O128,O134,O140,O146,O152,O158,)</f>
        <v>8346</v>
      </c>
      <c r="P99" s="36"/>
      <c r="Q99" s="36"/>
      <c r="R99" s="36"/>
      <c r="S99" s="36"/>
      <c r="T99" s="36">
        <f t="shared" ref="T99" si="223">SUM(T105,T111,T117,T128,T134,T140,T146,T152,T158,)</f>
        <v>23002</v>
      </c>
      <c r="U99" s="36"/>
      <c r="V99" s="36"/>
      <c r="W99" s="36"/>
      <c r="X99" s="36"/>
      <c r="Y99" s="36">
        <f t="shared" ref="Y99" si="224">SUM(Y105,Y111,Y117,Y128,Y134,Y140,Y146,Y152,Y158,)</f>
        <v>43200</v>
      </c>
      <c r="Z99" s="36"/>
      <c r="AA99" s="36"/>
      <c r="AB99" s="36"/>
      <c r="AC99" s="36"/>
      <c r="AD99" s="36">
        <f t="shared" ref="AD99" si="225">SUM(AD105,AD111,AD117,AD128,AD134,AD140,AD146,AD152,AD158,)</f>
        <v>24739</v>
      </c>
      <c r="AE99" s="36"/>
      <c r="AF99" s="36"/>
      <c r="AG99" s="36"/>
      <c r="AH99" s="36"/>
      <c r="AI99" s="36">
        <f t="shared" ref="AI99" si="226">SUM(AI105,AI111,AI117,AI128,AI134,AI140,AI146,AI152,AI158,)</f>
        <v>28732</v>
      </c>
      <c r="AJ99" s="36"/>
      <c r="AK99" s="36"/>
      <c r="AL99" s="36"/>
      <c r="AM99" s="36"/>
      <c r="AN99" s="36">
        <f t="shared" ref="AN99" si="227">SUM(AN105,AN111,AN117,AN128,AN134,AN140,AN146,AN152,AN158,)</f>
        <v>25970</v>
      </c>
      <c r="AO99" s="36"/>
      <c r="AP99" s="36"/>
      <c r="AQ99" s="36"/>
      <c r="AR99" s="36"/>
      <c r="AS99" s="76"/>
      <c r="AT99" s="76"/>
      <c r="AU99" s="76"/>
      <c r="AV99" s="76"/>
      <c r="AW99" s="76"/>
      <c r="AX99" s="24"/>
      <c r="AY99" s="25"/>
      <c r="AZ99" s="25"/>
      <c r="BA99" s="25"/>
      <c r="BB99" s="2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24">
        <f t="shared" si="136"/>
        <v>163911</v>
      </c>
      <c r="BS99" s="25"/>
      <c r="BT99" s="25"/>
      <c r="BU99" s="25"/>
      <c r="BV99" s="26"/>
    </row>
    <row r="100" spans="1:74" ht="13.7" customHeight="1" x14ac:dyDescent="0.15">
      <c r="A100" s="45"/>
      <c r="B100" s="46"/>
      <c r="C100" s="46"/>
      <c r="D100" s="47"/>
      <c r="E100" s="51" t="s">
        <v>56</v>
      </c>
      <c r="F100" s="52"/>
      <c r="G100" s="52"/>
      <c r="H100" s="52"/>
      <c r="I100" s="53"/>
      <c r="J100" s="44">
        <f t="shared" si="197"/>
        <v>736927</v>
      </c>
      <c r="K100" s="44"/>
      <c r="L100" s="44"/>
      <c r="M100" s="44"/>
      <c r="N100" s="44"/>
      <c r="O100" s="44">
        <f t="shared" ref="O100" si="228">SUM(O106,O112,O118,O129,O135,O141,O147,O153,O159,)</f>
        <v>761797</v>
      </c>
      <c r="P100" s="44"/>
      <c r="Q100" s="44"/>
      <c r="R100" s="44"/>
      <c r="S100" s="44"/>
      <c r="T100" s="44">
        <f>SUM(T106,T112,T118,T129,T135,T141,T147,T153,T159,)</f>
        <v>1237618</v>
      </c>
      <c r="U100" s="44"/>
      <c r="V100" s="44"/>
      <c r="W100" s="44"/>
      <c r="X100" s="44"/>
      <c r="Y100" s="44">
        <f t="shared" ref="Y100" si="229">SUM(Y106,Y112,Y118,Y129,Y135,Y141,Y147,Y153,Y159,)</f>
        <v>856658</v>
      </c>
      <c r="Z100" s="44"/>
      <c r="AA100" s="44"/>
      <c r="AB100" s="44"/>
      <c r="AC100" s="44"/>
      <c r="AD100" s="44">
        <f t="shared" ref="AD100" si="230">SUM(AD106,AD112,AD118,AD129,AD135,AD141,AD147,AD153,AD159,)</f>
        <v>828252</v>
      </c>
      <c r="AE100" s="44"/>
      <c r="AF100" s="44"/>
      <c r="AG100" s="44"/>
      <c r="AH100" s="44"/>
      <c r="AI100" s="44">
        <f t="shared" ref="AI100" si="231">SUM(AI106,AI112,AI118,AI129,AI135,AI141,AI147,AI153,AI159,)</f>
        <v>883092</v>
      </c>
      <c r="AJ100" s="44"/>
      <c r="AK100" s="44"/>
      <c r="AL100" s="44"/>
      <c r="AM100" s="44"/>
      <c r="AN100" s="44">
        <f t="shared" ref="AN100" si="232">SUM(AN106,AN112,AN118,AN129,AN135,AN141,AN147,AN153,AN159,)</f>
        <v>918164</v>
      </c>
      <c r="AO100" s="44"/>
      <c r="AP100" s="44"/>
      <c r="AQ100" s="44"/>
      <c r="AR100" s="44"/>
      <c r="AS100" s="75"/>
      <c r="AT100" s="75"/>
      <c r="AU100" s="75"/>
      <c r="AV100" s="75"/>
      <c r="AW100" s="75"/>
      <c r="AX100" s="38"/>
      <c r="AY100" s="39"/>
      <c r="AZ100" s="39"/>
      <c r="BA100" s="39"/>
      <c r="BB100" s="40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38">
        <f t="shared" si="136"/>
        <v>6222508</v>
      </c>
      <c r="BS100" s="39"/>
      <c r="BT100" s="39"/>
      <c r="BU100" s="39"/>
      <c r="BV100" s="40"/>
    </row>
    <row r="101" spans="1:74" ht="13.7" customHeight="1" x14ac:dyDescent="0.15">
      <c r="A101" s="89" t="s">
        <v>28</v>
      </c>
      <c r="B101" s="87"/>
      <c r="C101" s="87"/>
      <c r="D101" s="88"/>
      <c r="E101" s="41" t="s">
        <v>61</v>
      </c>
      <c r="F101" s="42"/>
      <c r="G101" s="42"/>
      <c r="H101" s="42"/>
      <c r="I101" s="43"/>
      <c r="J101" s="37">
        <v>226802</v>
      </c>
      <c r="K101" s="37"/>
      <c r="L101" s="37"/>
      <c r="M101" s="37"/>
      <c r="N101" s="37"/>
      <c r="O101" s="37">
        <v>242651</v>
      </c>
      <c r="P101" s="37"/>
      <c r="Q101" s="37"/>
      <c r="R101" s="37"/>
      <c r="S101" s="37"/>
      <c r="T101" s="37">
        <v>237321</v>
      </c>
      <c r="U101" s="37"/>
      <c r="V101" s="37"/>
      <c r="W101" s="37"/>
      <c r="X101" s="37"/>
      <c r="Y101" s="37">
        <v>249811</v>
      </c>
      <c r="Z101" s="37"/>
      <c r="AA101" s="37"/>
      <c r="AB101" s="37"/>
      <c r="AC101" s="37"/>
      <c r="AD101" s="37">
        <v>263110</v>
      </c>
      <c r="AE101" s="37"/>
      <c r="AF101" s="37"/>
      <c r="AG101" s="37"/>
      <c r="AH101" s="37"/>
      <c r="AI101" s="37">
        <v>273336</v>
      </c>
      <c r="AJ101" s="37"/>
      <c r="AK101" s="37"/>
      <c r="AL101" s="37"/>
      <c r="AM101" s="37"/>
      <c r="AN101" s="37">
        <v>287000</v>
      </c>
      <c r="AO101" s="37"/>
      <c r="AP101" s="37"/>
      <c r="AQ101" s="37"/>
      <c r="AR101" s="37"/>
      <c r="AS101" s="105"/>
      <c r="AT101" s="105"/>
      <c r="AU101" s="105"/>
      <c r="AV101" s="105"/>
      <c r="AW101" s="105"/>
      <c r="AX101" s="30"/>
      <c r="AY101" s="31"/>
      <c r="AZ101" s="31"/>
      <c r="BA101" s="31"/>
      <c r="BB101" s="32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30">
        <f t="shared" si="136"/>
        <v>1780031</v>
      </c>
      <c r="BS101" s="31"/>
      <c r="BT101" s="31"/>
      <c r="BU101" s="31"/>
      <c r="BV101" s="32"/>
    </row>
    <row r="102" spans="1:74" ht="13.7" customHeight="1" x14ac:dyDescent="0.15">
      <c r="A102" s="89"/>
      <c r="B102" s="87"/>
      <c r="C102" s="87"/>
      <c r="D102" s="88"/>
      <c r="E102" s="33" t="s">
        <v>55</v>
      </c>
      <c r="F102" s="34"/>
      <c r="G102" s="34"/>
      <c r="H102" s="34"/>
      <c r="I102" s="35"/>
      <c r="J102" s="36">
        <v>9865</v>
      </c>
      <c r="K102" s="36"/>
      <c r="L102" s="36"/>
      <c r="M102" s="36"/>
      <c r="N102" s="36"/>
      <c r="O102" s="36">
        <v>10339</v>
      </c>
      <c r="P102" s="36"/>
      <c r="Q102" s="36"/>
      <c r="R102" s="36"/>
      <c r="S102" s="36"/>
      <c r="T102" s="36">
        <v>11073</v>
      </c>
      <c r="U102" s="36"/>
      <c r="V102" s="36"/>
      <c r="W102" s="36"/>
      <c r="X102" s="36"/>
      <c r="Y102" s="36">
        <v>16162</v>
      </c>
      <c r="Z102" s="36"/>
      <c r="AA102" s="36"/>
      <c r="AB102" s="36"/>
      <c r="AC102" s="36"/>
      <c r="AD102" s="36">
        <v>19217</v>
      </c>
      <c r="AE102" s="36"/>
      <c r="AF102" s="36"/>
      <c r="AG102" s="36"/>
      <c r="AH102" s="36"/>
      <c r="AI102" s="36">
        <v>18223</v>
      </c>
      <c r="AJ102" s="36"/>
      <c r="AK102" s="36"/>
      <c r="AL102" s="36"/>
      <c r="AM102" s="36"/>
      <c r="AN102" s="36">
        <v>22661</v>
      </c>
      <c r="AO102" s="36"/>
      <c r="AP102" s="36"/>
      <c r="AQ102" s="36"/>
      <c r="AR102" s="36"/>
      <c r="AS102" s="76"/>
      <c r="AT102" s="76"/>
      <c r="AU102" s="76"/>
      <c r="AV102" s="76"/>
      <c r="AW102" s="76"/>
      <c r="AX102" s="24"/>
      <c r="AY102" s="25"/>
      <c r="AZ102" s="25"/>
      <c r="BA102" s="25"/>
      <c r="BB102" s="2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24">
        <f t="shared" si="136"/>
        <v>107540</v>
      </c>
      <c r="BS102" s="25"/>
      <c r="BT102" s="25"/>
      <c r="BU102" s="25"/>
      <c r="BV102" s="26"/>
    </row>
    <row r="103" spans="1:74" ht="13.7" customHeight="1" x14ac:dyDescent="0.15">
      <c r="A103" s="89"/>
      <c r="B103" s="87"/>
      <c r="C103" s="87"/>
      <c r="D103" s="88"/>
      <c r="E103" s="51" t="s">
        <v>56</v>
      </c>
      <c r="F103" s="52"/>
      <c r="G103" s="52"/>
      <c r="H103" s="52"/>
      <c r="I103" s="53"/>
      <c r="J103" s="63">
        <f>SUM(J101,J102)</f>
        <v>236667</v>
      </c>
      <c r="K103" s="63"/>
      <c r="L103" s="63"/>
      <c r="M103" s="63"/>
      <c r="N103" s="63"/>
      <c r="O103" s="63">
        <f t="shared" ref="O103" si="233">SUM(O101,O102)</f>
        <v>252990</v>
      </c>
      <c r="P103" s="63"/>
      <c r="Q103" s="63"/>
      <c r="R103" s="63"/>
      <c r="S103" s="63"/>
      <c r="T103" s="63">
        <f t="shared" ref="T103" si="234">SUM(T101,T102)</f>
        <v>248394</v>
      </c>
      <c r="U103" s="63"/>
      <c r="V103" s="63"/>
      <c r="W103" s="63"/>
      <c r="X103" s="63"/>
      <c r="Y103" s="63">
        <f t="shared" ref="Y103" si="235">SUM(Y101,Y102)</f>
        <v>265973</v>
      </c>
      <c r="Z103" s="63"/>
      <c r="AA103" s="63"/>
      <c r="AB103" s="63"/>
      <c r="AC103" s="63"/>
      <c r="AD103" s="63">
        <f t="shared" ref="AD103" si="236">SUM(AD101,AD102)</f>
        <v>282327</v>
      </c>
      <c r="AE103" s="63"/>
      <c r="AF103" s="63"/>
      <c r="AG103" s="63"/>
      <c r="AH103" s="63"/>
      <c r="AI103" s="63">
        <f t="shared" ref="AI103" si="237">SUM(AI101,AI102)</f>
        <v>291559</v>
      </c>
      <c r="AJ103" s="63"/>
      <c r="AK103" s="63"/>
      <c r="AL103" s="63"/>
      <c r="AM103" s="63"/>
      <c r="AN103" s="63">
        <f t="shared" ref="AN103" si="238">SUM(AN101,AN102)</f>
        <v>309661</v>
      </c>
      <c r="AO103" s="63"/>
      <c r="AP103" s="63"/>
      <c r="AQ103" s="63"/>
      <c r="AR103" s="63"/>
      <c r="AS103" s="75"/>
      <c r="AT103" s="75"/>
      <c r="AU103" s="75"/>
      <c r="AV103" s="75"/>
      <c r="AW103" s="75"/>
      <c r="AX103" s="38"/>
      <c r="AY103" s="39"/>
      <c r="AZ103" s="39"/>
      <c r="BA103" s="39"/>
      <c r="BB103" s="40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38">
        <f t="shared" si="136"/>
        <v>1887571</v>
      </c>
      <c r="BS103" s="39"/>
      <c r="BT103" s="39"/>
      <c r="BU103" s="39"/>
      <c r="BV103" s="40"/>
    </row>
    <row r="104" spans="1:74" ht="13.7" customHeight="1" x14ac:dyDescent="0.15">
      <c r="A104" s="89"/>
      <c r="B104" s="87"/>
      <c r="C104" s="87"/>
      <c r="D104" s="88"/>
      <c r="E104" s="41" t="s">
        <v>62</v>
      </c>
      <c r="F104" s="42"/>
      <c r="G104" s="42"/>
      <c r="H104" s="42"/>
      <c r="I104" s="43"/>
      <c r="J104" s="37">
        <v>419186</v>
      </c>
      <c r="K104" s="37"/>
      <c r="L104" s="37"/>
      <c r="M104" s="37"/>
      <c r="N104" s="37"/>
      <c r="O104" s="37">
        <v>440118</v>
      </c>
      <c r="P104" s="37"/>
      <c r="Q104" s="37"/>
      <c r="R104" s="37"/>
      <c r="S104" s="37"/>
      <c r="T104" s="37">
        <v>777164</v>
      </c>
      <c r="U104" s="37"/>
      <c r="V104" s="37"/>
      <c r="W104" s="37"/>
      <c r="X104" s="37"/>
      <c r="Y104" s="37">
        <v>450753</v>
      </c>
      <c r="Z104" s="37"/>
      <c r="AA104" s="37"/>
      <c r="AB104" s="37"/>
      <c r="AC104" s="37"/>
      <c r="AD104" s="37">
        <v>409706</v>
      </c>
      <c r="AE104" s="37"/>
      <c r="AF104" s="37"/>
      <c r="AG104" s="37"/>
      <c r="AH104" s="37"/>
      <c r="AI104" s="37">
        <v>477016</v>
      </c>
      <c r="AJ104" s="37"/>
      <c r="AK104" s="37"/>
      <c r="AL104" s="37"/>
      <c r="AM104" s="37"/>
      <c r="AN104" s="37">
        <v>547856</v>
      </c>
      <c r="AO104" s="37"/>
      <c r="AP104" s="37"/>
      <c r="AQ104" s="37"/>
      <c r="AR104" s="37"/>
      <c r="AS104" s="105"/>
      <c r="AT104" s="105"/>
      <c r="AU104" s="105"/>
      <c r="AV104" s="105"/>
      <c r="AW104" s="105"/>
      <c r="AX104" s="30"/>
      <c r="AY104" s="31"/>
      <c r="AZ104" s="31"/>
      <c r="BA104" s="31"/>
      <c r="BB104" s="32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30">
        <f t="shared" si="136"/>
        <v>3521799</v>
      </c>
      <c r="BS104" s="31"/>
      <c r="BT104" s="31"/>
      <c r="BU104" s="31"/>
      <c r="BV104" s="32"/>
    </row>
    <row r="105" spans="1:74" ht="13.7" customHeight="1" x14ac:dyDescent="0.15">
      <c r="A105" s="89"/>
      <c r="B105" s="87"/>
      <c r="C105" s="87"/>
      <c r="D105" s="88"/>
      <c r="E105" s="33" t="s">
        <v>55</v>
      </c>
      <c r="F105" s="34"/>
      <c r="G105" s="34"/>
      <c r="H105" s="34"/>
      <c r="I105" s="35"/>
      <c r="J105" s="36">
        <v>9888</v>
      </c>
      <c r="K105" s="36"/>
      <c r="L105" s="36"/>
      <c r="M105" s="36"/>
      <c r="N105" s="36"/>
      <c r="O105" s="36">
        <v>8346</v>
      </c>
      <c r="P105" s="36"/>
      <c r="Q105" s="36"/>
      <c r="R105" s="36"/>
      <c r="S105" s="36"/>
      <c r="T105" s="36">
        <v>23002</v>
      </c>
      <c r="U105" s="36"/>
      <c r="V105" s="36"/>
      <c r="W105" s="36"/>
      <c r="X105" s="36"/>
      <c r="Y105" s="36">
        <v>43046</v>
      </c>
      <c r="Z105" s="36"/>
      <c r="AA105" s="36"/>
      <c r="AB105" s="36"/>
      <c r="AC105" s="36"/>
      <c r="AD105" s="36">
        <v>24734</v>
      </c>
      <c r="AE105" s="36"/>
      <c r="AF105" s="36"/>
      <c r="AG105" s="36"/>
      <c r="AH105" s="36"/>
      <c r="AI105" s="36">
        <v>28730</v>
      </c>
      <c r="AJ105" s="36"/>
      <c r="AK105" s="36"/>
      <c r="AL105" s="36"/>
      <c r="AM105" s="36"/>
      <c r="AN105" s="36">
        <v>25970</v>
      </c>
      <c r="AO105" s="36"/>
      <c r="AP105" s="36"/>
      <c r="AQ105" s="36"/>
      <c r="AR105" s="36"/>
      <c r="AS105" s="76"/>
      <c r="AT105" s="76"/>
      <c r="AU105" s="76"/>
      <c r="AV105" s="76"/>
      <c r="AW105" s="76"/>
      <c r="AX105" s="24"/>
      <c r="AY105" s="25"/>
      <c r="AZ105" s="25"/>
      <c r="BA105" s="25"/>
      <c r="BB105" s="2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24">
        <f t="shared" si="136"/>
        <v>163716</v>
      </c>
      <c r="BS105" s="25"/>
      <c r="BT105" s="25"/>
      <c r="BU105" s="25"/>
      <c r="BV105" s="26"/>
    </row>
    <row r="106" spans="1:74" ht="13.7" customHeight="1" x14ac:dyDescent="0.15">
      <c r="A106" s="89"/>
      <c r="B106" s="87"/>
      <c r="C106" s="87"/>
      <c r="D106" s="88"/>
      <c r="E106" s="51" t="s">
        <v>56</v>
      </c>
      <c r="F106" s="52"/>
      <c r="G106" s="52"/>
      <c r="H106" s="52"/>
      <c r="I106" s="53"/>
      <c r="J106" s="44">
        <f>SUM(J104,J105)</f>
        <v>429074</v>
      </c>
      <c r="K106" s="44"/>
      <c r="L106" s="44"/>
      <c r="M106" s="44"/>
      <c r="N106" s="44"/>
      <c r="O106" s="44">
        <f t="shared" ref="O106" si="239">SUM(O104,O105)</f>
        <v>448464</v>
      </c>
      <c r="P106" s="44"/>
      <c r="Q106" s="44"/>
      <c r="R106" s="44"/>
      <c r="S106" s="44"/>
      <c r="T106" s="44">
        <f t="shared" ref="T106" si="240">SUM(T104,T105)</f>
        <v>800166</v>
      </c>
      <c r="U106" s="44"/>
      <c r="V106" s="44"/>
      <c r="W106" s="44"/>
      <c r="X106" s="44"/>
      <c r="Y106" s="44">
        <f t="shared" ref="Y106" si="241">SUM(Y104,Y105)</f>
        <v>493799</v>
      </c>
      <c r="Z106" s="44"/>
      <c r="AA106" s="44"/>
      <c r="AB106" s="44"/>
      <c r="AC106" s="44"/>
      <c r="AD106" s="44">
        <f t="shared" ref="AD106" si="242">SUM(AD104,AD105)</f>
        <v>434440</v>
      </c>
      <c r="AE106" s="44"/>
      <c r="AF106" s="44"/>
      <c r="AG106" s="44"/>
      <c r="AH106" s="44"/>
      <c r="AI106" s="44">
        <f t="shared" ref="AI106" si="243">SUM(AI104,AI105)</f>
        <v>505746</v>
      </c>
      <c r="AJ106" s="44"/>
      <c r="AK106" s="44"/>
      <c r="AL106" s="44"/>
      <c r="AM106" s="44"/>
      <c r="AN106" s="44">
        <f t="shared" ref="AN106" si="244">SUM(AN104,AN105)</f>
        <v>573826</v>
      </c>
      <c r="AO106" s="44"/>
      <c r="AP106" s="44"/>
      <c r="AQ106" s="44"/>
      <c r="AR106" s="44"/>
      <c r="AS106" s="75"/>
      <c r="AT106" s="75"/>
      <c r="AU106" s="75"/>
      <c r="AV106" s="75"/>
      <c r="AW106" s="75"/>
      <c r="AX106" s="38"/>
      <c r="AY106" s="39"/>
      <c r="AZ106" s="39"/>
      <c r="BA106" s="39"/>
      <c r="BB106" s="40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38">
        <f t="shared" si="136"/>
        <v>3685515</v>
      </c>
      <c r="BS106" s="39"/>
      <c r="BT106" s="39"/>
      <c r="BU106" s="39"/>
      <c r="BV106" s="40"/>
    </row>
    <row r="107" spans="1:74" ht="13.7" customHeight="1" x14ac:dyDescent="0.15">
      <c r="A107" s="89" t="s">
        <v>29</v>
      </c>
      <c r="B107" s="87"/>
      <c r="C107" s="87"/>
      <c r="D107" s="88"/>
      <c r="E107" s="41" t="s">
        <v>61</v>
      </c>
      <c r="F107" s="42"/>
      <c r="G107" s="42"/>
      <c r="H107" s="42"/>
      <c r="I107" s="43"/>
      <c r="J107" s="37">
        <v>91078</v>
      </c>
      <c r="K107" s="37"/>
      <c r="L107" s="37"/>
      <c r="M107" s="37"/>
      <c r="N107" s="37"/>
      <c r="O107" s="37">
        <v>102678</v>
      </c>
      <c r="P107" s="37"/>
      <c r="Q107" s="37"/>
      <c r="R107" s="37"/>
      <c r="S107" s="37"/>
      <c r="T107" s="37">
        <v>97092</v>
      </c>
      <c r="U107" s="37"/>
      <c r="V107" s="37"/>
      <c r="W107" s="37"/>
      <c r="X107" s="37"/>
      <c r="Y107" s="37">
        <v>104228</v>
      </c>
      <c r="Z107" s="37"/>
      <c r="AA107" s="37"/>
      <c r="AB107" s="37"/>
      <c r="AC107" s="37"/>
      <c r="AD107" s="37">
        <v>119409</v>
      </c>
      <c r="AE107" s="37"/>
      <c r="AF107" s="37"/>
      <c r="AG107" s="37"/>
      <c r="AH107" s="37"/>
      <c r="AI107" s="37">
        <v>118625</v>
      </c>
      <c r="AJ107" s="37"/>
      <c r="AK107" s="37"/>
      <c r="AL107" s="37"/>
      <c r="AM107" s="37"/>
      <c r="AN107" s="37">
        <v>117082</v>
      </c>
      <c r="AO107" s="37"/>
      <c r="AP107" s="37"/>
      <c r="AQ107" s="37"/>
      <c r="AR107" s="37"/>
      <c r="AS107" s="105"/>
      <c r="AT107" s="105"/>
      <c r="AU107" s="105"/>
      <c r="AV107" s="105"/>
      <c r="AW107" s="105"/>
      <c r="AX107" s="30"/>
      <c r="AY107" s="31"/>
      <c r="AZ107" s="31"/>
      <c r="BA107" s="31"/>
      <c r="BB107" s="32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30">
        <f t="shared" si="136"/>
        <v>750192</v>
      </c>
      <c r="BS107" s="31"/>
      <c r="BT107" s="31"/>
      <c r="BU107" s="31"/>
      <c r="BV107" s="32"/>
    </row>
    <row r="108" spans="1:74" ht="13.7" customHeight="1" x14ac:dyDescent="0.15">
      <c r="A108" s="89"/>
      <c r="B108" s="87"/>
      <c r="C108" s="87"/>
      <c r="D108" s="88"/>
      <c r="E108" s="33" t="s">
        <v>55</v>
      </c>
      <c r="F108" s="34"/>
      <c r="G108" s="34"/>
      <c r="H108" s="34"/>
      <c r="I108" s="35"/>
      <c r="J108" s="36">
        <v>2159</v>
      </c>
      <c r="K108" s="36"/>
      <c r="L108" s="36"/>
      <c r="M108" s="36"/>
      <c r="N108" s="36"/>
      <c r="O108" s="36">
        <v>140</v>
      </c>
      <c r="P108" s="36"/>
      <c r="Q108" s="36"/>
      <c r="R108" s="36"/>
      <c r="S108" s="36"/>
      <c r="T108" s="36">
        <v>140</v>
      </c>
      <c r="U108" s="36"/>
      <c r="V108" s="36"/>
      <c r="W108" s="36"/>
      <c r="X108" s="36"/>
      <c r="Y108" s="36">
        <v>0</v>
      </c>
      <c r="Z108" s="36"/>
      <c r="AA108" s="36"/>
      <c r="AB108" s="36"/>
      <c r="AC108" s="36"/>
      <c r="AD108" s="36">
        <v>530</v>
      </c>
      <c r="AE108" s="36"/>
      <c r="AF108" s="36"/>
      <c r="AG108" s="36"/>
      <c r="AH108" s="36"/>
      <c r="AI108" s="36">
        <v>386</v>
      </c>
      <c r="AJ108" s="36"/>
      <c r="AK108" s="36"/>
      <c r="AL108" s="36"/>
      <c r="AM108" s="36"/>
      <c r="AN108" s="36">
        <v>2274</v>
      </c>
      <c r="AO108" s="36"/>
      <c r="AP108" s="36"/>
      <c r="AQ108" s="36"/>
      <c r="AR108" s="36"/>
      <c r="AS108" s="76"/>
      <c r="AT108" s="76"/>
      <c r="AU108" s="76"/>
      <c r="AV108" s="76"/>
      <c r="AW108" s="76"/>
      <c r="AX108" s="24"/>
      <c r="AY108" s="25"/>
      <c r="AZ108" s="25"/>
      <c r="BA108" s="25"/>
      <c r="BB108" s="2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24">
        <f t="shared" si="136"/>
        <v>5629</v>
      </c>
      <c r="BS108" s="25"/>
      <c r="BT108" s="25"/>
      <c r="BU108" s="25"/>
      <c r="BV108" s="26"/>
    </row>
    <row r="109" spans="1:74" ht="13.7" customHeight="1" x14ac:dyDescent="0.15">
      <c r="A109" s="89"/>
      <c r="B109" s="87"/>
      <c r="C109" s="87"/>
      <c r="D109" s="88"/>
      <c r="E109" s="51" t="s">
        <v>56</v>
      </c>
      <c r="F109" s="52"/>
      <c r="G109" s="52"/>
      <c r="H109" s="52"/>
      <c r="I109" s="53"/>
      <c r="J109" s="63">
        <f>SUM(J108,J107)</f>
        <v>93237</v>
      </c>
      <c r="K109" s="63"/>
      <c r="L109" s="63"/>
      <c r="M109" s="63"/>
      <c r="N109" s="63"/>
      <c r="O109" s="63">
        <f t="shared" ref="O109" si="245">SUM(O108,O107)</f>
        <v>102818</v>
      </c>
      <c r="P109" s="63"/>
      <c r="Q109" s="63"/>
      <c r="R109" s="63"/>
      <c r="S109" s="63"/>
      <c r="T109" s="63">
        <f t="shared" ref="T109" si="246">SUM(T108,T107)</f>
        <v>97232</v>
      </c>
      <c r="U109" s="63"/>
      <c r="V109" s="63"/>
      <c r="W109" s="63"/>
      <c r="X109" s="63"/>
      <c r="Y109" s="63">
        <f t="shared" ref="Y109" si="247">SUM(Y108,Y107)</f>
        <v>104228</v>
      </c>
      <c r="Z109" s="63"/>
      <c r="AA109" s="63"/>
      <c r="AB109" s="63"/>
      <c r="AC109" s="63"/>
      <c r="AD109" s="63">
        <f t="shared" ref="AD109" si="248">SUM(AD108,AD107)</f>
        <v>119939</v>
      </c>
      <c r="AE109" s="63"/>
      <c r="AF109" s="63"/>
      <c r="AG109" s="63"/>
      <c r="AH109" s="63"/>
      <c r="AI109" s="63">
        <f t="shared" ref="AI109" si="249">SUM(AI108,AI107)</f>
        <v>119011</v>
      </c>
      <c r="AJ109" s="63"/>
      <c r="AK109" s="63"/>
      <c r="AL109" s="63"/>
      <c r="AM109" s="63"/>
      <c r="AN109" s="63">
        <f t="shared" ref="AN109" si="250">SUM(AN108,AN107)</f>
        <v>119356</v>
      </c>
      <c r="AO109" s="63"/>
      <c r="AP109" s="63"/>
      <c r="AQ109" s="63"/>
      <c r="AR109" s="63"/>
      <c r="AS109" s="75"/>
      <c r="AT109" s="75"/>
      <c r="AU109" s="75"/>
      <c r="AV109" s="75"/>
      <c r="AW109" s="75"/>
      <c r="AX109" s="38"/>
      <c r="AY109" s="39"/>
      <c r="AZ109" s="39"/>
      <c r="BA109" s="39"/>
      <c r="BB109" s="40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38">
        <f t="shared" si="136"/>
        <v>755821</v>
      </c>
      <c r="BS109" s="39"/>
      <c r="BT109" s="39"/>
      <c r="BU109" s="39"/>
      <c r="BV109" s="40"/>
    </row>
    <row r="110" spans="1:74" ht="13.7" customHeight="1" x14ac:dyDescent="0.15">
      <c r="A110" s="89"/>
      <c r="B110" s="87"/>
      <c r="C110" s="87"/>
      <c r="D110" s="88"/>
      <c r="E110" s="41" t="s">
        <v>62</v>
      </c>
      <c r="F110" s="42"/>
      <c r="G110" s="42"/>
      <c r="H110" s="42"/>
      <c r="I110" s="43"/>
      <c r="J110" s="37">
        <v>89348</v>
      </c>
      <c r="K110" s="37"/>
      <c r="L110" s="37"/>
      <c r="M110" s="37"/>
      <c r="N110" s="37"/>
      <c r="O110" s="37">
        <v>100788</v>
      </c>
      <c r="P110" s="37"/>
      <c r="Q110" s="37"/>
      <c r="R110" s="37"/>
      <c r="S110" s="37"/>
      <c r="T110" s="37">
        <v>117069</v>
      </c>
      <c r="U110" s="37"/>
      <c r="V110" s="37"/>
      <c r="W110" s="37"/>
      <c r="X110" s="37"/>
      <c r="Y110" s="37">
        <v>125253</v>
      </c>
      <c r="Z110" s="37"/>
      <c r="AA110" s="37"/>
      <c r="AB110" s="37"/>
      <c r="AC110" s="37"/>
      <c r="AD110" s="37">
        <v>132122</v>
      </c>
      <c r="AE110" s="37"/>
      <c r="AF110" s="37"/>
      <c r="AG110" s="37"/>
      <c r="AH110" s="37"/>
      <c r="AI110" s="37">
        <v>121789</v>
      </c>
      <c r="AJ110" s="37"/>
      <c r="AK110" s="37"/>
      <c r="AL110" s="37"/>
      <c r="AM110" s="37"/>
      <c r="AN110" s="37">
        <v>114000</v>
      </c>
      <c r="AO110" s="37"/>
      <c r="AP110" s="37"/>
      <c r="AQ110" s="37"/>
      <c r="AR110" s="37"/>
      <c r="AS110" s="105"/>
      <c r="AT110" s="105"/>
      <c r="AU110" s="105"/>
      <c r="AV110" s="105"/>
      <c r="AW110" s="105"/>
      <c r="AX110" s="30"/>
      <c r="AY110" s="31"/>
      <c r="AZ110" s="31"/>
      <c r="BA110" s="31"/>
      <c r="BB110" s="32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30">
        <f t="shared" si="136"/>
        <v>800369</v>
      </c>
      <c r="BS110" s="31"/>
      <c r="BT110" s="31"/>
      <c r="BU110" s="31"/>
      <c r="BV110" s="32"/>
    </row>
    <row r="111" spans="1:74" ht="13.7" customHeight="1" x14ac:dyDescent="0.15">
      <c r="A111" s="89"/>
      <c r="B111" s="87"/>
      <c r="C111" s="87"/>
      <c r="D111" s="88"/>
      <c r="E111" s="33" t="s">
        <v>55</v>
      </c>
      <c r="F111" s="34"/>
      <c r="G111" s="34"/>
      <c r="H111" s="34"/>
      <c r="I111" s="35"/>
      <c r="J111" s="36">
        <v>0</v>
      </c>
      <c r="K111" s="36"/>
      <c r="L111" s="36"/>
      <c r="M111" s="36"/>
      <c r="N111" s="36"/>
      <c r="O111" s="36">
        <v>0</v>
      </c>
      <c r="P111" s="36"/>
      <c r="Q111" s="36"/>
      <c r="R111" s="36"/>
      <c r="S111" s="36"/>
      <c r="T111" s="36">
        <v>0</v>
      </c>
      <c r="U111" s="36"/>
      <c r="V111" s="36"/>
      <c r="W111" s="36"/>
      <c r="X111" s="36"/>
      <c r="Y111" s="36">
        <v>0</v>
      </c>
      <c r="Z111" s="36"/>
      <c r="AA111" s="36"/>
      <c r="AB111" s="36"/>
      <c r="AC111" s="36"/>
      <c r="AD111" s="36">
        <v>0</v>
      </c>
      <c r="AE111" s="36"/>
      <c r="AF111" s="36"/>
      <c r="AG111" s="36"/>
      <c r="AH111" s="36"/>
      <c r="AI111" s="36">
        <v>0</v>
      </c>
      <c r="AJ111" s="36"/>
      <c r="AK111" s="36"/>
      <c r="AL111" s="36"/>
      <c r="AM111" s="36"/>
      <c r="AN111" s="36">
        <v>0</v>
      </c>
      <c r="AO111" s="36"/>
      <c r="AP111" s="36"/>
      <c r="AQ111" s="36"/>
      <c r="AR111" s="36"/>
      <c r="AS111" s="76"/>
      <c r="AT111" s="76"/>
      <c r="AU111" s="76"/>
      <c r="AV111" s="76"/>
      <c r="AW111" s="76"/>
      <c r="AX111" s="24"/>
      <c r="AY111" s="25"/>
      <c r="AZ111" s="25"/>
      <c r="BA111" s="25"/>
      <c r="BB111" s="2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24">
        <f t="shared" si="136"/>
        <v>0</v>
      </c>
      <c r="BS111" s="25"/>
      <c r="BT111" s="25"/>
      <c r="BU111" s="25"/>
      <c r="BV111" s="26"/>
    </row>
    <row r="112" spans="1:74" ht="13.7" customHeight="1" x14ac:dyDescent="0.15">
      <c r="A112" s="89"/>
      <c r="B112" s="87"/>
      <c r="C112" s="87"/>
      <c r="D112" s="88"/>
      <c r="E112" s="51" t="s">
        <v>56</v>
      </c>
      <c r="F112" s="52"/>
      <c r="G112" s="52"/>
      <c r="H112" s="52"/>
      <c r="I112" s="53"/>
      <c r="J112" s="44">
        <f>SUM(J110,J1119)</f>
        <v>89348</v>
      </c>
      <c r="K112" s="44"/>
      <c r="L112" s="44"/>
      <c r="M112" s="44"/>
      <c r="N112" s="44"/>
      <c r="O112" s="44">
        <f t="shared" ref="O112" si="251">SUM(O110,O1119)</f>
        <v>100788</v>
      </c>
      <c r="P112" s="44"/>
      <c r="Q112" s="44"/>
      <c r="R112" s="44"/>
      <c r="S112" s="44"/>
      <c r="T112" s="44">
        <f t="shared" ref="T112" si="252">SUM(T110,T1119)</f>
        <v>117069</v>
      </c>
      <c r="U112" s="44"/>
      <c r="V112" s="44"/>
      <c r="W112" s="44"/>
      <c r="X112" s="44"/>
      <c r="Y112" s="44">
        <f t="shared" ref="Y112" si="253">SUM(Y110,Y1119)</f>
        <v>125253</v>
      </c>
      <c r="Z112" s="44"/>
      <c r="AA112" s="44"/>
      <c r="AB112" s="44"/>
      <c r="AC112" s="44"/>
      <c r="AD112" s="44">
        <f t="shared" ref="AD112" si="254">SUM(AD110,AD1119)</f>
        <v>132122</v>
      </c>
      <c r="AE112" s="44"/>
      <c r="AF112" s="44"/>
      <c r="AG112" s="44"/>
      <c r="AH112" s="44"/>
      <c r="AI112" s="44">
        <f t="shared" ref="AI112" si="255">SUM(AI110,AI1119)</f>
        <v>121789</v>
      </c>
      <c r="AJ112" s="44"/>
      <c r="AK112" s="44"/>
      <c r="AL112" s="44"/>
      <c r="AM112" s="44"/>
      <c r="AN112" s="44">
        <f t="shared" ref="AN112" si="256">SUM(AN110,AN1119)</f>
        <v>114000</v>
      </c>
      <c r="AO112" s="44"/>
      <c r="AP112" s="44"/>
      <c r="AQ112" s="44"/>
      <c r="AR112" s="44"/>
      <c r="AS112" s="75"/>
      <c r="AT112" s="75"/>
      <c r="AU112" s="75"/>
      <c r="AV112" s="75"/>
      <c r="AW112" s="75"/>
      <c r="AX112" s="38"/>
      <c r="AY112" s="39"/>
      <c r="AZ112" s="39"/>
      <c r="BA112" s="39"/>
      <c r="BB112" s="40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38">
        <f t="shared" si="136"/>
        <v>800369</v>
      </c>
      <c r="BS112" s="39"/>
      <c r="BT112" s="39"/>
      <c r="BU112" s="39"/>
      <c r="BV112" s="40"/>
    </row>
    <row r="113" spans="1:74" ht="13.7" customHeight="1" x14ac:dyDescent="0.15">
      <c r="A113" s="89" t="s">
        <v>30</v>
      </c>
      <c r="B113" s="87"/>
      <c r="C113" s="87"/>
      <c r="D113" s="88"/>
      <c r="E113" s="41" t="s">
        <v>61</v>
      </c>
      <c r="F113" s="42"/>
      <c r="G113" s="42"/>
      <c r="H113" s="42"/>
      <c r="I113" s="43"/>
      <c r="J113" s="37">
        <v>18499</v>
      </c>
      <c r="K113" s="37"/>
      <c r="L113" s="37"/>
      <c r="M113" s="37"/>
      <c r="N113" s="37"/>
      <c r="O113" s="37">
        <v>20678</v>
      </c>
      <c r="P113" s="37"/>
      <c r="Q113" s="37"/>
      <c r="R113" s="37"/>
      <c r="S113" s="37"/>
      <c r="T113" s="37">
        <v>23285</v>
      </c>
      <c r="U113" s="37"/>
      <c r="V113" s="37"/>
      <c r="W113" s="37"/>
      <c r="X113" s="37"/>
      <c r="Y113" s="37">
        <v>23241</v>
      </c>
      <c r="Z113" s="37"/>
      <c r="AA113" s="37"/>
      <c r="AB113" s="37"/>
      <c r="AC113" s="37"/>
      <c r="AD113" s="37">
        <v>24292</v>
      </c>
      <c r="AE113" s="37"/>
      <c r="AF113" s="37"/>
      <c r="AG113" s="37"/>
      <c r="AH113" s="37"/>
      <c r="AI113" s="37">
        <v>23597</v>
      </c>
      <c r="AJ113" s="37"/>
      <c r="AK113" s="37"/>
      <c r="AL113" s="37"/>
      <c r="AM113" s="37"/>
      <c r="AN113" s="37">
        <v>26108</v>
      </c>
      <c r="AO113" s="37"/>
      <c r="AP113" s="37"/>
      <c r="AQ113" s="37"/>
      <c r="AR113" s="37"/>
      <c r="AS113" s="105"/>
      <c r="AT113" s="105"/>
      <c r="AU113" s="105"/>
      <c r="AV113" s="105"/>
      <c r="AW113" s="105"/>
      <c r="AX113" s="30"/>
      <c r="AY113" s="31"/>
      <c r="AZ113" s="31"/>
      <c r="BA113" s="31"/>
      <c r="BB113" s="32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30">
        <f t="shared" si="136"/>
        <v>159700</v>
      </c>
      <c r="BS113" s="31"/>
      <c r="BT113" s="31"/>
      <c r="BU113" s="31"/>
      <c r="BV113" s="32"/>
    </row>
    <row r="114" spans="1:74" ht="13.7" customHeight="1" x14ac:dyDescent="0.15">
      <c r="A114" s="89"/>
      <c r="B114" s="87"/>
      <c r="C114" s="87"/>
      <c r="D114" s="88"/>
      <c r="E114" s="33" t="s">
        <v>55</v>
      </c>
      <c r="F114" s="34"/>
      <c r="G114" s="34"/>
      <c r="H114" s="34"/>
      <c r="I114" s="35"/>
      <c r="J114" s="36">
        <v>822</v>
      </c>
      <c r="K114" s="36"/>
      <c r="L114" s="36"/>
      <c r="M114" s="36"/>
      <c r="N114" s="36"/>
      <c r="O114" s="36">
        <v>0</v>
      </c>
      <c r="P114" s="36"/>
      <c r="Q114" s="36"/>
      <c r="R114" s="36"/>
      <c r="S114" s="36"/>
      <c r="T114" s="36">
        <v>0</v>
      </c>
      <c r="U114" s="36"/>
      <c r="V114" s="36"/>
      <c r="W114" s="36"/>
      <c r="X114" s="36"/>
      <c r="Y114" s="36">
        <v>0</v>
      </c>
      <c r="Z114" s="36"/>
      <c r="AA114" s="36"/>
      <c r="AB114" s="36"/>
      <c r="AC114" s="36"/>
      <c r="AD114" s="36">
        <v>0</v>
      </c>
      <c r="AE114" s="36"/>
      <c r="AF114" s="36"/>
      <c r="AG114" s="36"/>
      <c r="AH114" s="36"/>
      <c r="AI114" s="36">
        <v>0</v>
      </c>
      <c r="AJ114" s="36"/>
      <c r="AK114" s="36"/>
      <c r="AL114" s="36"/>
      <c r="AM114" s="36"/>
      <c r="AN114" s="36">
        <v>569</v>
      </c>
      <c r="AO114" s="36"/>
      <c r="AP114" s="36"/>
      <c r="AQ114" s="36"/>
      <c r="AR114" s="36"/>
      <c r="AS114" s="76"/>
      <c r="AT114" s="76"/>
      <c r="AU114" s="76"/>
      <c r="AV114" s="76"/>
      <c r="AW114" s="76"/>
      <c r="AX114" s="24"/>
      <c r="AY114" s="25"/>
      <c r="AZ114" s="25"/>
      <c r="BA114" s="25"/>
      <c r="BB114" s="2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24">
        <f t="shared" si="136"/>
        <v>1391</v>
      </c>
      <c r="BS114" s="25"/>
      <c r="BT114" s="25"/>
      <c r="BU114" s="25"/>
      <c r="BV114" s="26"/>
    </row>
    <row r="115" spans="1:74" ht="13.7" customHeight="1" x14ac:dyDescent="0.15">
      <c r="A115" s="89"/>
      <c r="B115" s="87"/>
      <c r="C115" s="87"/>
      <c r="D115" s="88"/>
      <c r="E115" s="51" t="s">
        <v>56</v>
      </c>
      <c r="F115" s="52"/>
      <c r="G115" s="52"/>
      <c r="H115" s="52"/>
      <c r="I115" s="53"/>
      <c r="J115" s="63">
        <f>SUM(J113,J114)</f>
        <v>19321</v>
      </c>
      <c r="K115" s="63"/>
      <c r="L115" s="63"/>
      <c r="M115" s="63"/>
      <c r="N115" s="63"/>
      <c r="O115" s="63">
        <f t="shared" ref="O115" si="257">SUM(O113,O114)</f>
        <v>20678</v>
      </c>
      <c r="P115" s="63"/>
      <c r="Q115" s="63"/>
      <c r="R115" s="63"/>
      <c r="S115" s="63"/>
      <c r="T115" s="63">
        <f t="shared" ref="T115" si="258">SUM(T113,T114)</f>
        <v>23285</v>
      </c>
      <c r="U115" s="63"/>
      <c r="V115" s="63"/>
      <c r="W115" s="63"/>
      <c r="X115" s="63"/>
      <c r="Y115" s="63">
        <f t="shared" ref="Y115" si="259">SUM(Y113,Y114)</f>
        <v>23241</v>
      </c>
      <c r="Z115" s="63"/>
      <c r="AA115" s="63"/>
      <c r="AB115" s="63"/>
      <c r="AC115" s="63"/>
      <c r="AD115" s="63">
        <f t="shared" ref="AD115" si="260">SUM(AD113,AD114)</f>
        <v>24292</v>
      </c>
      <c r="AE115" s="63"/>
      <c r="AF115" s="63"/>
      <c r="AG115" s="63"/>
      <c r="AH115" s="63"/>
      <c r="AI115" s="63">
        <f t="shared" ref="AI115" si="261">SUM(AI113,AI114)</f>
        <v>23597</v>
      </c>
      <c r="AJ115" s="63"/>
      <c r="AK115" s="63"/>
      <c r="AL115" s="63"/>
      <c r="AM115" s="63"/>
      <c r="AN115" s="63">
        <f t="shared" ref="AN115" si="262">SUM(AN113,AN114)</f>
        <v>26677</v>
      </c>
      <c r="AO115" s="63"/>
      <c r="AP115" s="63"/>
      <c r="AQ115" s="63"/>
      <c r="AR115" s="63"/>
      <c r="AS115" s="75"/>
      <c r="AT115" s="75"/>
      <c r="AU115" s="75"/>
      <c r="AV115" s="75"/>
      <c r="AW115" s="75"/>
      <c r="AX115" s="38"/>
      <c r="AY115" s="39"/>
      <c r="AZ115" s="39"/>
      <c r="BA115" s="39"/>
      <c r="BB115" s="40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38">
        <f t="shared" si="136"/>
        <v>161091</v>
      </c>
      <c r="BS115" s="39"/>
      <c r="BT115" s="39"/>
      <c r="BU115" s="39"/>
      <c r="BV115" s="40"/>
    </row>
    <row r="116" spans="1:74" ht="13.7" customHeight="1" x14ac:dyDescent="0.15">
      <c r="A116" s="89"/>
      <c r="B116" s="87"/>
      <c r="C116" s="87"/>
      <c r="D116" s="88"/>
      <c r="E116" s="41" t="s">
        <v>62</v>
      </c>
      <c r="F116" s="42"/>
      <c r="G116" s="42"/>
      <c r="H116" s="42"/>
      <c r="I116" s="43"/>
      <c r="J116" s="37">
        <v>0</v>
      </c>
      <c r="K116" s="37"/>
      <c r="L116" s="37"/>
      <c r="M116" s="37"/>
      <c r="N116" s="37"/>
      <c r="O116" s="37">
        <v>0</v>
      </c>
      <c r="P116" s="37"/>
      <c r="Q116" s="37"/>
      <c r="R116" s="37"/>
      <c r="S116" s="37"/>
      <c r="T116" s="37">
        <v>18401</v>
      </c>
      <c r="U116" s="37"/>
      <c r="V116" s="37"/>
      <c r="W116" s="37"/>
      <c r="X116" s="37"/>
      <c r="Y116" s="37">
        <v>2841</v>
      </c>
      <c r="Z116" s="37"/>
      <c r="AA116" s="37"/>
      <c r="AB116" s="37"/>
      <c r="AC116" s="37"/>
      <c r="AD116" s="37">
        <v>0</v>
      </c>
      <c r="AE116" s="37"/>
      <c r="AF116" s="37"/>
      <c r="AG116" s="37"/>
      <c r="AH116" s="37"/>
      <c r="AI116" s="37">
        <v>0</v>
      </c>
      <c r="AJ116" s="37"/>
      <c r="AK116" s="37"/>
      <c r="AL116" s="37"/>
      <c r="AM116" s="37"/>
      <c r="AN116" s="37">
        <v>0</v>
      </c>
      <c r="AO116" s="37"/>
      <c r="AP116" s="37"/>
      <c r="AQ116" s="37"/>
      <c r="AR116" s="37"/>
      <c r="AS116" s="105"/>
      <c r="AT116" s="105"/>
      <c r="AU116" s="105"/>
      <c r="AV116" s="105"/>
      <c r="AW116" s="105"/>
      <c r="AX116" s="30"/>
      <c r="AY116" s="31"/>
      <c r="AZ116" s="31"/>
      <c r="BA116" s="31"/>
      <c r="BB116" s="32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30">
        <f t="shared" si="136"/>
        <v>21242</v>
      </c>
      <c r="BS116" s="31"/>
      <c r="BT116" s="31"/>
      <c r="BU116" s="31"/>
      <c r="BV116" s="32"/>
    </row>
    <row r="117" spans="1:74" ht="13.7" customHeight="1" x14ac:dyDescent="0.15">
      <c r="A117" s="89"/>
      <c r="B117" s="87"/>
      <c r="C117" s="87"/>
      <c r="D117" s="88"/>
      <c r="E117" s="33" t="s">
        <v>55</v>
      </c>
      <c r="F117" s="34"/>
      <c r="G117" s="34"/>
      <c r="H117" s="34"/>
      <c r="I117" s="35"/>
      <c r="J117" s="36">
        <v>0</v>
      </c>
      <c r="K117" s="36"/>
      <c r="L117" s="36"/>
      <c r="M117" s="36"/>
      <c r="N117" s="36"/>
      <c r="O117" s="36">
        <v>0</v>
      </c>
      <c r="P117" s="36"/>
      <c r="Q117" s="36"/>
      <c r="R117" s="36"/>
      <c r="S117" s="36"/>
      <c r="T117" s="36">
        <v>0</v>
      </c>
      <c r="U117" s="36"/>
      <c r="V117" s="36"/>
      <c r="W117" s="36"/>
      <c r="X117" s="36"/>
      <c r="Y117" s="36">
        <v>0</v>
      </c>
      <c r="Z117" s="36"/>
      <c r="AA117" s="36"/>
      <c r="AB117" s="36"/>
      <c r="AC117" s="36"/>
      <c r="AD117" s="36">
        <v>0</v>
      </c>
      <c r="AE117" s="36"/>
      <c r="AF117" s="36"/>
      <c r="AG117" s="36"/>
      <c r="AH117" s="36"/>
      <c r="AI117" s="36">
        <v>0</v>
      </c>
      <c r="AJ117" s="36"/>
      <c r="AK117" s="36"/>
      <c r="AL117" s="36"/>
      <c r="AM117" s="36"/>
      <c r="AN117" s="36">
        <v>0</v>
      </c>
      <c r="AO117" s="36"/>
      <c r="AP117" s="36"/>
      <c r="AQ117" s="36"/>
      <c r="AR117" s="36"/>
      <c r="AS117" s="76"/>
      <c r="AT117" s="76"/>
      <c r="AU117" s="76"/>
      <c r="AV117" s="76"/>
      <c r="AW117" s="76"/>
      <c r="AX117" s="24"/>
      <c r="AY117" s="25"/>
      <c r="AZ117" s="25"/>
      <c r="BA117" s="25"/>
      <c r="BB117" s="2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24">
        <f t="shared" si="136"/>
        <v>0</v>
      </c>
      <c r="BS117" s="25"/>
      <c r="BT117" s="25"/>
      <c r="BU117" s="25"/>
      <c r="BV117" s="26"/>
    </row>
    <row r="118" spans="1:74" ht="13.7" customHeight="1" thickBot="1" x14ac:dyDescent="0.2">
      <c r="A118" s="90"/>
      <c r="B118" s="91"/>
      <c r="C118" s="91"/>
      <c r="D118" s="92"/>
      <c r="E118" s="27" t="s">
        <v>56</v>
      </c>
      <c r="F118" s="28"/>
      <c r="G118" s="28"/>
      <c r="H118" s="28"/>
      <c r="I118" s="29"/>
      <c r="J118" s="23">
        <f>SUM(J116,J117)</f>
        <v>0</v>
      </c>
      <c r="K118" s="23"/>
      <c r="L118" s="23"/>
      <c r="M118" s="23"/>
      <c r="N118" s="23"/>
      <c r="O118" s="23">
        <f t="shared" ref="O118" si="263">SUM(O116,O117)</f>
        <v>0</v>
      </c>
      <c r="P118" s="23"/>
      <c r="Q118" s="23"/>
      <c r="R118" s="23"/>
      <c r="S118" s="23"/>
      <c r="T118" s="23">
        <f t="shared" ref="T118" si="264">SUM(T116,T117)</f>
        <v>18401</v>
      </c>
      <c r="U118" s="23"/>
      <c r="V118" s="23"/>
      <c r="W118" s="23"/>
      <c r="X118" s="23"/>
      <c r="Y118" s="23">
        <f t="shared" ref="Y118" si="265">SUM(Y116,Y117)</f>
        <v>2841</v>
      </c>
      <c r="Z118" s="23"/>
      <c r="AA118" s="23"/>
      <c r="AB118" s="23"/>
      <c r="AC118" s="23"/>
      <c r="AD118" s="23">
        <f t="shared" ref="AD118" si="266">SUM(AD116,AD117)</f>
        <v>0</v>
      </c>
      <c r="AE118" s="23"/>
      <c r="AF118" s="23"/>
      <c r="AG118" s="23"/>
      <c r="AH118" s="23"/>
      <c r="AI118" s="23">
        <f t="shared" ref="AI118" si="267">SUM(AI116,AI117)</f>
        <v>0</v>
      </c>
      <c r="AJ118" s="23"/>
      <c r="AK118" s="23"/>
      <c r="AL118" s="23"/>
      <c r="AM118" s="23"/>
      <c r="AN118" s="23">
        <f t="shared" ref="AN118" si="268">SUM(AN116,AN117)</f>
        <v>0</v>
      </c>
      <c r="AO118" s="23"/>
      <c r="AP118" s="23"/>
      <c r="AQ118" s="23"/>
      <c r="AR118" s="23"/>
      <c r="AS118" s="104"/>
      <c r="AT118" s="104"/>
      <c r="AU118" s="104"/>
      <c r="AV118" s="104"/>
      <c r="AW118" s="104"/>
      <c r="AX118" s="11"/>
      <c r="AY118" s="12"/>
      <c r="AZ118" s="12"/>
      <c r="BA118" s="12"/>
      <c r="BB118" s="13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1">
        <f t="shared" si="136"/>
        <v>21242</v>
      </c>
      <c r="BS118" s="12"/>
      <c r="BT118" s="12"/>
      <c r="BU118" s="12"/>
      <c r="BV118" s="13"/>
    </row>
    <row r="119" spans="1:74" ht="13.7" customHeight="1" x14ac:dyDescent="0.15">
      <c r="A119" s="82" t="s">
        <v>63</v>
      </c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</row>
    <row r="120" spans="1:74" ht="13.7" customHeight="1" x14ac:dyDescent="0.1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</row>
    <row r="121" spans="1:74" ht="13.7" customHeight="1" thickBot="1" x14ac:dyDescent="0.2">
      <c r="A121" s="83" t="s">
        <v>64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</row>
    <row r="122" spans="1:74" ht="13.7" customHeight="1" thickBot="1" x14ac:dyDescent="0.2">
      <c r="A122" s="84" t="s">
        <v>0</v>
      </c>
      <c r="B122" s="84"/>
      <c r="C122" s="84"/>
      <c r="D122" s="84"/>
      <c r="E122" s="84" t="s">
        <v>1</v>
      </c>
      <c r="F122" s="84"/>
      <c r="G122" s="84"/>
      <c r="H122" s="84"/>
      <c r="I122" s="84"/>
      <c r="J122" s="7" t="s">
        <v>50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7" t="s">
        <v>51</v>
      </c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9"/>
      <c r="BR122" s="97" t="s">
        <v>13</v>
      </c>
      <c r="BS122" s="98"/>
      <c r="BT122" s="98"/>
      <c r="BU122" s="98"/>
      <c r="BV122" s="99"/>
    </row>
    <row r="123" spans="1:74" ht="13.7" customHeight="1" thickBot="1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1" t="s">
        <v>4</v>
      </c>
      <c r="K123" s="81"/>
      <c r="L123" s="81"/>
      <c r="M123" s="81"/>
      <c r="N123" s="81"/>
      <c r="O123" s="81" t="s">
        <v>5</v>
      </c>
      <c r="P123" s="81"/>
      <c r="Q123" s="81"/>
      <c r="R123" s="81"/>
      <c r="S123" s="81"/>
      <c r="T123" s="81" t="s">
        <v>6</v>
      </c>
      <c r="U123" s="81"/>
      <c r="V123" s="81"/>
      <c r="W123" s="81"/>
      <c r="X123" s="81"/>
      <c r="Y123" s="81" t="s">
        <v>7</v>
      </c>
      <c r="Z123" s="81"/>
      <c r="AA123" s="81"/>
      <c r="AB123" s="81"/>
      <c r="AC123" s="81"/>
      <c r="AD123" s="81" t="s">
        <v>8</v>
      </c>
      <c r="AE123" s="81"/>
      <c r="AF123" s="81"/>
      <c r="AG123" s="81"/>
      <c r="AH123" s="81"/>
      <c r="AI123" s="81" t="s">
        <v>9</v>
      </c>
      <c r="AJ123" s="81"/>
      <c r="AK123" s="81"/>
      <c r="AL123" s="81"/>
      <c r="AM123" s="81"/>
      <c r="AN123" s="81" t="s">
        <v>10</v>
      </c>
      <c r="AO123" s="81"/>
      <c r="AP123" s="81"/>
      <c r="AQ123" s="81"/>
      <c r="AR123" s="81"/>
      <c r="AS123" s="81" t="s">
        <v>11</v>
      </c>
      <c r="AT123" s="81"/>
      <c r="AU123" s="81"/>
      <c r="AV123" s="81"/>
      <c r="AW123" s="81"/>
      <c r="AX123" s="81" t="s">
        <v>12</v>
      </c>
      <c r="AY123" s="81"/>
      <c r="AZ123" s="81"/>
      <c r="BA123" s="81"/>
      <c r="BB123" s="81"/>
      <c r="BC123" s="81" t="s">
        <v>54</v>
      </c>
      <c r="BD123" s="81"/>
      <c r="BE123" s="81"/>
      <c r="BF123" s="81"/>
      <c r="BG123" s="81"/>
      <c r="BH123" s="81" t="s">
        <v>2</v>
      </c>
      <c r="BI123" s="81"/>
      <c r="BJ123" s="81"/>
      <c r="BK123" s="81"/>
      <c r="BL123" s="81"/>
      <c r="BM123" s="81" t="s">
        <v>3</v>
      </c>
      <c r="BN123" s="81"/>
      <c r="BO123" s="81"/>
      <c r="BP123" s="81"/>
      <c r="BQ123" s="81"/>
      <c r="BR123" s="100"/>
      <c r="BS123" s="101"/>
      <c r="BT123" s="101"/>
      <c r="BU123" s="101"/>
      <c r="BV123" s="102"/>
    </row>
    <row r="124" spans="1:74" ht="13.7" customHeight="1" x14ac:dyDescent="0.15">
      <c r="A124" s="73" t="s">
        <v>31</v>
      </c>
      <c r="B124" s="74"/>
      <c r="C124" s="74"/>
      <c r="D124" s="74"/>
      <c r="E124" s="41" t="s">
        <v>61</v>
      </c>
      <c r="F124" s="42"/>
      <c r="G124" s="42"/>
      <c r="H124" s="42"/>
      <c r="I124" s="43"/>
      <c r="J124" s="70">
        <v>77453</v>
      </c>
      <c r="K124" s="71"/>
      <c r="L124" s="71"/>
      <c r="M124" s="71"/>
      <c r="N124" s="72"/>
      <c r="O124" s="70">
        <v>85488</v>
      </c>
      <c r="P124" s="71"/>
      <c r="Q124" s="71"/>
      <c r="R124" s="71"/>
      <c r="S124" s="72"/>
      <c r="T124" s="70">
        <v>87941</v>
      </c>
      <c r="U124" s="71"/>
      <c r="V124" s="71"/>
      <c r="W124" s="71"/>
      <c r="X124" s="72"/>
      <c r="Y124" s="70">
        <v>95791</v>
      </c>
      <c r="Z124" s="71"/>
      <c r="AA124" s="71"/>
      <c r="AB124" s="71"/>
      <c r="AC124" s="72"/>
      <c r="AD124" s="70">
        <v>109103</v>
      </c>
      <c r="AE124" s="71"/>
      <c r="AF124" s="71"/>
      <c r="AG124" s="71"/>
      <c r="AH124" s="72"/>
      <c r="AI124" s="70">
        <v>99339</v>
      </c>
      <c r="AJ124" s="71"/>
      <c r="AK124" s="71"/>
      <c r="AL124" s="71"/>
      <c r="AM124" s="72"/>
      <c r="AN124" s="70">
        <v>100968</v>
      </c>
      <c r="AO124" s="71"/>
      <c r="AP124" s="71"/>
      <c r="AQ124" s="71"/>
      <c r="AR124" s="72"/>
      <c r="AS124" s="30"/>
      <c r="AT124" s="31"/>
      <c r="AU124" s="31"/>
      <c r="AV124" s="31"/>
      <c r="AW124" s="32"/>
      <c r="AX124" s="30"/>
      <c r="AY124" s="31"/>
      <c r="AZ124" s="31"/>
      <c r="BA124" s="31"/>
      <c r="BB124" s="32"/>
      <c r="BC124" s="30"/>
      <c r="BD124" s="31"/>
      <c r="BE124" s="31"/>
      <c r="BF124" s="31"/>
      <c r="BG124" s="32"/>
      <c r="BH124" s="30"/>
      <c r="BI124" s="31"/>
      <c r="BJ124" s="31"/>
      <c r="BK124" s="31"/>
      <c r="BL124" s="32"/>
      <c r="BM124" s="30"/>
      <c r="BN124" s="31"/>
      <c r="BO124" s="31"/>
      <c r="BP124" s="31"/>
      <c r="BQ124" s="32"/>
      <c r="BR124" s="80">
        <f t="shared" ref="BR124:BR177" si="269">SUM(J124:BQ124)</f>
        <v>656083</v>
      </c>
      <c r="BS124" s="80"/>
      <c r="BT124" s="80"/>
      <c r="BU124" s="80"/>
      <c r="BV124" s="80"/>
    </row>
    <row r="125" spans="1:74" ht="13.7" customHeight="1" x14ac:dyDescent="0.15">
      <c r="A125" s="73"/>
      <c r="B125" s="74"/>
      <c r="C125" s="74"/>
      <c r="D125" s="74"/>
      <c r="E125" s="33" t="s">
        <v>55</v>
      </c>
      <c r="F125" s="34"/>
      <c r="G125" s="34"/>
      <c r="H125" s="34"/>
      <c r="I125" s="35"/>
      <c r="J125" s="67">
        <v>5590</v>
      </c>
      <c r="K125" s="68"/>
      <c r="L125" s="68"/>
      <c r="M125" s="68"/>
      <c r="N125" s="69"/>
      <c r="O125" s="67">
        <v>2829</v>
      </c>
      <c r="P125" s="68"/>
      <c r="Q125" s="68"/>
      <c r="R125" s="68"/>
      <c r="S125" s="69"/>
      <c r="T125" s="67">
        <v>2316</v>
      </c>
      <c r="U125" s="68"/>
      <c r="V125" s="68"/>
      <c r="W125" s="68"/>
      <c r="X125" s="69"/>
      <c r="Y125" s="67">
        <v>3114</v>
      </c>
      <c r="Z125" s="68"/>
      <c r="AA125" s="68"/>
      <c r="AB125" s="68"/>
      <c r="AC125" s="69"/>
      <c r="AD125" s="67">
        <v>2970</v>
      </c>
      <c r="AE125" s="68"/>
      <c r="AF125" s="68"/>
      <c r="AG125" s="68"/>
      <c r="AH125" s="69"/>
      <c r="AI125" s="67">
        <v>2650</v>
      </c>
      <c r="AJ125" s="68"/>
      <c r="AK125" s="68"/>
      <c r="AL125" s="68"/>
      <c r="AM125" s="69"/>
      <c r="AN125" s="67">
        <v>6079</v>
      </c>
      <c r="AO125" s="68"/>
      <c r="AP125" s="68"/>
      <c r="AQ125" s="68"/>
      <c r="AR125" s="69"/>
      <c r="AS125" s="24"/>
      <c r="AT125" s="25"/>
      <c r="AU125" s="25"/>
      <c r="AV125" s="25"/>
      <c r="AW125" s="26"/>
      <c r="AX125" s="24"/>
      <c r="AY125" s="25"/>
      <c r="AZ125" s="25"/>
      <c r="BA125" s="25"/>
      <c r="BB125" s="26"/>
      <c r="BC125" s="24"/>
      <c r="BD125" s="25"/>
      <c r="BE125" s="25"/>
      <c r="BF125" s="25"/>
      <c r="BG125" s="26"/>
      <c r="BH125" s="24"/>
      <c r="BI125" s="25"/>
      <c r="BJ125" s="25"/>
      <c r="BK125" s="25"/>
      <c r="BL125" s="26"/>
      <c r="BM125" s="24"/>
      <c r="BN125" s="25"/>
      <c r="BO125" s="25"/>
      <c r="BP125" s="25"/>
      <c r="BQ125" s="26"/>
      <c r="BR125" s="76">
        <f t="shared" si="269"/>
        <v>25548</v>
      </c>
      <c r="BS125" s="76"/>
      <c r="BT125" s="76"/>
      <c r="BU125" s="76"/>
      <c r="BV125" s="76"/>
    </row>
    <row r="126" spans="1:74" ht="13.7" customHeight="1" x14ac:dyDescent="0.15">
      <c r="A126" s="73"/>
      <c r="B126" s="74"/>
      <c r="C126" s="74"/>
      <c r="D126" s="74"/>
      <c r="E126" s="51" t="s">
        <v>56</v>
      </c>
      <c r="F126" s="52"/>
      <c r="G126" s="52"/>
      <c r="H126" s="52"/>
      <c r="I126" s="53"/>
      <c r="J126" s="77">
        <f>SUM(J124:N125)</f>
        <v>83043</v>
      </c>
      <c r="K126" s="78"/>
      <c r="L126" s="78"/>
      <c r="M126" s="78"/>
      <c r="N126" s="79"/>
      <c r="O126" s="77">
        <f t="shared" ref="O126" si="270">SUM(O124:S125)</f>
        <v>88317</v>
      </c>
      <c r="P126" s="78"/>
      <c r="Q126" s="78"/>
      <c r="R126" s="78"/>
      <c r="S126" s="79"/>
      <c r="T126" s="77">
        <f t="shared" ref="T126" si="271">SUM(T124:X125)</f>
        <v>90257</v>
      </c>
      <c r="U126" s="78"/>
      <c r="V126" s="78"/>
      <c r="W126" s="78"/>
      <c r="X126" s="79"/>
      <c r="Y126" s="77">
        <f t="shared" ref="Y126" si="272">SUM(Y124:AC125)</f>
        <v>98905</v>
      </c>
      <c r="Z126" s="78"/>
      <c r="AA126" s="78"/>
      <c r="AB126" s="78"/>
      <c r="AC126" s="79"/>
      <c r="AD126" s="77">
        <f t="shared" ref="AD126" si="273">SUM(AD124:AH125)</f>
        <v>112073</v>
      </c>
      <c r="AE126" s="78"/>
      <c r="AF126" s="78"/>
      <c r="AG126" s="78"/>
      <c r="AH126" s="79"/>
      <c r="AI126" s="77">
        <f t="shared" ref="AI126" si="274">SUM(AI124:AM125)</f>
        <v>101989</v>
      </c>
      <c r="AJ126" s="78"/>
      <c r="AK126" s="78"/>
      <c r="AL126" s="78"/>
      <c r="AM126" s="79"/>
      <c r="AN126" s="77">
        <f t="shared" ref="AN126" si="275">SUM(AN124:AR125)</f>
        <v>107047</v>
      </c>
      <c r="AO126" s="78"/>
      <c r="AP126" s="78"/>
      <c r="AQ126" s="78"/>
      <c r="AR126" s="79"/>
      <c r="AS126" s="38"/>
      <c r="AT126" s="39"/>
      <c r="AU126" s="39"/>
      <c r="AV126" s="39"/>
      <c r="AW126" s="40"/>
      <c r="AX126" s="38"/>
      <c r="AY126" s="39"/>
      <c r="AZ126" s="39"/>
      <c r="BA126" s="39"/>
      <c r="BB126" s="40"/>
      <c r="BC126" s="38"/>
      <c r="BD126" s="39"/>
      <c r="BE126" s="39"/>
      <c r="BF126" s="39"/>
      <c r="BG126" s="40"/>
      <c r="BH126" s="38"/>
      <c r="BI126" s="39"/>
      <c r="BJ126" s="39"/>
      <c r="BK126" s="39"/>
      <c r="BL126" s="40"/>
      <c r="BM126" s="38"/>
      <c r="BN126" s="39"/>
      <c r="BO126" s="39"/>
      <c r="BP126" s="39"/>
      <c r="BQ126" s="40"/>
      <c r="BR126" s="75">
        <f t="shared" si="269"/>
        <v>681631</v>
      </c>
      <c r="BS126" s="75"/>
      <c r="BT126" s="75"/>
      <c r="BU126" s="75"/>
      <c r="BV126" s="75"/>
    </row>
    <row r="127" spans="1:74" ht="13.7" customHeight="1" x14ac:dyDescent="0.15">
      <c r="A127" s="73"/>
      <c r="B127" s="74"/>
      <c r="C127" s="74"/>
      <c r="D127" s="74"/>
      <c r="E127" s="41" t="s">
        <v>62</v>
      </c>
      <c r="F127" s="42"/>
      <c r="G127" s="42"/>
      <c r="H127" s="42"/>
      <c r="I127" s="43"/>
      <c r="J127" s="70">
        <v>139970</v>
      </c>
      <c r="K127" s="71"/>
      <c r="L127" s="71"/>
      <c r="M127" s="71"/>
      <c r="N127" s="72"/>
      <c r="O127" s="70">
        <v>140667</v>
      </c>
      <c r="P127" s="71"/>
      <c r="Q127" s="71"/>
      <c r="R127" s="71"/>
      <c r="S127" s="72"/>
      <c r="T127" s="70">
        <v>161939</v>
      </c>
      <c r="U127" s="71"/>
      <c r="V127" s="71"/>
      <c r="W127" s="71"/>
      <c r="X127" s="72"/>
      <c r="Y127" s="70">
        <v>150259</v>
      </c>
      <c r="Z127" s="71"/>
      <c r="AA127" s="71"/>
      <c r="AB127" s="71"/>
      <c r="AC127" s="72"/>
      <c r="AD127" s="70">
        <v>144146</v>
      </c>
      <c r="AE127" s="71"/>
      <c r="AF127" s="71"/>
      <c r="AG127" s="71"/>
      <c r="AH127" s="72"/>
      <c r="AI127" s="70">
        <v>152415</v>
      </c>
      <c r="AJ127" s="71"/>
      <c r="AK127" s="71"/>
      <c r="AL127" s="71"/>
      <c r="AM127" s="72"/>
      <c r="AN127" s="70">
        <v>140035</v>
      </c>
      <c r="AO127" s="71"/>
      <c r="AP127" s="71"/>
      <c r="AQ127" s="71"/>
      <c r="AR127" s="72"/>
      <c r="AS127" s="30"/>
      <c r="AT127" s="31"/>
      <c r="AU127" s="31"/>
      <c r="AV127" s="31"/>
      <c r="AW127" s="32"/>
      <c r="AX127" s="30"/>
      <c r="AY127" s="31"/>
      <c r="AZ127" s="31"/>
      <c r="BA127" s="31"/>
      <c r="BB127" s="32"/>
      <c r="BC127" s="30"/>
      <c r="BD127" s="31"/>
      <c r="BE127" s="31"/>
      <c r="BF127" s="31"/>
      <c r="BG127" s="32"/>
      <c r="BH127" s="30"/>
      <c r="BI127" s="31"/>
      <c r="BJ127" s="31"/>
      <c r="BK127" s="31"/>
      <c r="BL127" s="32"/>
      <c r="BM127" s="30"/>
      <c r="BN127" s="31"/>
      <c r="BO127" s="31"/>
      <c r="BP127" s="31"/>
      <c r="BQ127" s="32"/>
      <c r="BR127" s="30">
        <f t="shared" si="269"/>
        <v>1029431</v>
      </c>
      <c r="BS127" s="31"/>
      <c r="BT127" s="31"/>
      <c r="BU127" s="31"/>
      <c r="BV127" s="32"/>
    </row>
    <row r="128" spans="1:74" ht="13.7" customHeight="1" x14ac:dyDescent="0.15">
      <c r="A128" s="73"/>
      <c r="B128" s="74"/>
      <c r="C128" s="74"/>
      <c r="D128" s="74"/>
      <c r="E128" s="33" t="s">
        <v>55</v>
      </c>
      <c r="F128" s="34"/>
      <c r="G128" s="34"/>
      <c r="H128" s="34"/>
      <c r="I128" s="35"/>
      <c r="J128" s="67">
        <v>34</v>
      </c>
      <c r="K128" s="68"/>
      <c r="L128" s="68"/>
      <c r="M128" s="68"/>
      <c r="N128" s="69"/>
      <c r="O128" s="67">
        <v>0</v>
      </c>
      <c r="P128" s="68"/>
      <c r="Q128" s="68"/>
      <c r="R128" s="68"/>
      <c r="S128" s="69"/>
      <c r="T128" s="67">
        <v>0</v>
      </c>
      <c r="U128" s="68"/>
      <c r="V128" s="68"/>
      <c r="W128" s="68"/>
      <c r="X128" s="69"/>
      <c r="Y128" s="67">
        <v>154</v>
      </c>
      <c r="Z128" s="68"/>
      <c r="AA128" s="68"/>
      <c r="AB128" s="68"/>
      <c r="AC128" s="69"/>
      <c r="AD128" s="67">
        <v>5</v>
      </c>
      <c r="AE128" s="68"/>
      <c r="AF128" s="68"/>
      <c r="AG128" s="68"/>
      <c r="AH128" s="69"/>
      <c r="AI128" s="67">
        <v>2</v>
      </c>
      <c r="AJ128" s="68"/>
      <c r="AK128" s="68"/>
      <c r="AL128" s="68"/>
      <c r="AM128" s="69"/>
      <c r="AN128" s="67">
        <v>0</v>
      </c>
      <c r="AO128" s="68"/>
      <c r="AP128" s="68"/>
      <c r="AQ128" s="68"/>
      <c r="AR128" s="69"/>
      <c r="AS128" s="24"/>
      <c r="AT128" s="25"/>
      <c r="AU128" s="25"/>
      <c r="AV128" s="25"/>
      <c r="AW128" s="26"/>
      <c r="AX128" s="24"/>
      <c r="AY128" s="25"/>
      <c r="AZ128" s="25"/>
      <c r="BA128" s="25"/>
      <c r="BB128" s="26"/>
      <c r="BC128" s="24"/>
      <c r="BD128" s="25"/>
      <c r="BE128" s="25"/>
      <c r="BF128" s="25"/>
      <c r="BG128" s="26"/>
      <c r="BH128" s="24"/>
      <c r="BI128" s="25"/>
      <c r="BJ128" s="25"/>
      <c r="BK128" s="25"/>
      <c r="BL128" s="26"/>
      <c r="BM128" s="24"/>
      <c r="BN128" s="25"/>
      <c r="BO128" s="25"/>
      <c r="BP128" s="25"/>
      <c r="BQ128" s="26"/>
      <c r="BR128" s="24">
        <f t="shared" si="269"/>
        <v>195</v>
      </c>
      <c r="BS128" s="25"/>
      <c r="BT128" s="25"/>
      <c r="BU128" s="25"/>
      <c r="BV128" s="26"/>
    </row>
    <row r="129" spans="1:74" ht="13.7" customHeight="1" x14ac:dyDescent="0.15">
      <c r="A129" s="73"/>
      <c r="B129" s="74"/>
      <c r="C129" s="74"/>
      <c r="D129" s="74"/>
      <c r="E129" s="51" t="s">
        <v>56</v>
      </c>
      <c r="F129" s="52"/>
      <c r="G129" s="52"/>
      <c r="H129" s="52"/>
      <c r="I129" s="53"/>
      <c r="J129" s="64">
        <f>SUM(J127:N128)</f>
        <v>140004</v>
      </c>
      <c r="K129" s="65"/>
      <c r="L129" s="65"/>
      <c r="M129" s="65"/>
      <c r="N129" s="66"/>
      <c r="O129" s="64">
        <f t="shared" ref="O129" si="276">SUM(O127:S128)</f>
        <v>140667</v>
      </c>
      <c r="P129" s="65"/>
      <c r="Q129" s="65"/>
      <c r="R129" s="65"/>
      <c r="S129" s="66"/>
      <c r="T129" s="64">
        <f t="shared" ref="T129" si="277">SUM(T127:X128)</f>
        <v>161939</v>
      </c>
      <c r="U129" s="65"/>
      <c r="V129" s="65"/>
      <c r="W129" s="65"/>
      <c r="X129" s="66"/>
      <c r="Y129" s="64">
        <f t="shared" ref="Y129" si="278">SUM(Y127:AC128)</f>
        <v>150413</v>
      </c>
      <c r="Z129" s="65"/>
      <c r="AA129" s="65"/>
      <c r="AB129" s="65"/>
      <c r="AC129" s="66"/>
      <c r="AD129" s="64">
        <f t="shared" ref="AD129" si="279">SUM(AD127:AH128)</f>
        <v>144151</v>
      </c>
      <c r="AE129" s="65"/>
      <c r="AF129" s="65"/>
      <c r="AG129" s="65"/>
      <c r="AH129" s="66"/>
      <c r="AI129" s="64">
        <f t="shared" ref="AI129" si="280">SUM(AI127:AM128)</f>
        <v>152417</v>
      </c>
      <c r="AJ129" s="65"/>
      <c r="AK129" s="65"/>
      <c r="AL129" s="65"/>
      <c r="AM129" s="66"/>
      <c r="AN129" s="64">
        <f t="shared" ref="AN129" si="281">SUM(AN127:AR128)</f>
        <v>140035</v>
      </c>
      <c r="AO129" s="65"/>
      <c r="AP129" s="65"/>
      <c r="AQ129" s="65"/>
      <c r="AR129" s="66"/>
      <c r="AS129" s="38"/>
      <c r="AT129" s="39"/>
      <c r="AU129" s="39"/>
      <c r="AV129" s="39"/>
      <c r="AW129" s="40"/>
      <c r="AX129" s="38"/>
      <c r="AY129" s="39"/>
      <c r="AZ129" s="39"/>
      <c r="BA129" s="39"/>
      <c r="BB129" s="40"/>
      <c r="BC129" s="38"/>
      <c r="BD129" s="39"/>
      <c r="BE129" s="39"/>
      <c r="BF129" s="39"/>
      <c r="BG129" s="40"/>
      <c r="BH129" s="38"/>
      <c r="BI129" s="39"/>
      <c r="BJ129" s="39"/>
      <c r="BK129" s="39"/>
      <c r="BL129" s="40"/>
      <c r="BM129" s="38"/>
      <c r="BN129" s="39"/>
      <c r="BO129" s="39"/>
      <c r="BP129" s="39"/>
      <c r="BQ129" s="40"/>
      <c r="BR129" s="38">
        <f t="shared" si="269"/>
        <v>1029626</v>
      </c>
      <c r="BS129" s="39"/>
      <c r="BT129" s="39"/>
      <c r="BU129" s="39"/>
      <c r="BV129" s="40"/>
    </row>
    <row r="130" spans="1:74" ht="13.7" customHeight="1" x14ac:dyDescent="0.15">
      <c r="A130" s="54" t="s">
        <v>32</v>
      </c>
      <c r="B130" s="55"/>
      <c r="C130" s="55"/>
      <c r="D130" s="56"/>
      <c r="E130" s="41" t="s">
        <v>61</v>
      </c>
      <c r="F130" s="42"/>
      <c r="G130" s="42"/>
      <c r="H130" s="42"/>
      <c r="I130" s="43"/>
      <c r="J130" s="37">
        <v>30150</v>
      </c>
      <c r="K130" s="37"/>
      <c r="L130" s="37"/>
      <c r="M130" s="37"/>
      <c r="N130" s="37"/>
      <c r="O130" s="37">
        <v>34958</v>
      </c>
      <c r="P130" s="37"/>
      <c r="Q130" s="37"/>
      <c r="R130" s="37"/>
      <c r="S130" s="37"/>
      <c r="T130" s="37">
        <v>37846</v>
      </c>
      <c r="U130" s="37"/>
      <c r="V130" s="37"/>
      <c r="W130" s="37"/>
      <c r="X130" s="37"/>
      <c r="Y130" s="37">
        <v>37845</v>
      </c>
      <c r="Z130" s="37"/>
      <c r="AA130" s="37"/>
      <c r="AB130" s="37"/>
      <c r="AC130" s="37"/>
      <c r="AD130" s="37">
        <v>41843</v>
      </c>
      <c r="AE130" s="37"/>
      <c r="AF130" s="37"/>
      <c r="AG130" s="37"/>
      <c r="AH130" s="37"/>
      <c r="AI130" s="37">
        <v>39860</v>
      </c>
      <c r="AJ130" s="37"/>
      <c r="AK130" s="37"/>
      <c r="AL130" s="37"/>
      <c r="AM130" s="37"/>
      <c r="AN130" s="37">
        <v>44660</v>
      </c>
      <c r="AO130" s="37"/>
      <c r="AP130" s="37"/>
      <c r="AQ130" s="37"/>
      <c r="AR130" s="37"/>
      <c r="AS130" s="30"/>
      <c r="AT130" s="31"/>
      <c r="AU130" s="31"/>
      <c r="AV130" s="31"/>
      <c r="AW130" s="32"/>
      <c r="AX130" s="30"/>
      <c r="AY130" s="31"/>
      <c r="AZ130" s="31"/>
      <c r="BA130" s="31"/>
      <c r="BB130" s="32"/>
      <c r="BC130" s="30"/>
      <c r="BD130" s="31"/>
      <c r="BE130" s="31"/>
      <c r="BF130" s="31"/>
      <c r="BG130" s="32"/>
      <c r="BH130" s="30"/>
      <c r="BI130" s="31"/>
      <c r="BJ130" s="31"/>
      <c r="BK130" s="31"/>
      <c r="BL130" s="32"/>
      <c r="BM130" s="30"/>
      <c r="BN130" s="31"/>
      <c r="BO130" s="31"/>
      <c r="BP130" s="31"/>
      <c r="BQ130" s="32"/>
      <c r="BR130" s="30">
        <f t="shared" si="269"/>
        <v>267162</v>
      </c>
      <c r="BS130" s="31"/>
      <c r="BT130" s="31"/>
      <c r="BU130" s="31"/>
      <c r="BV130" s="32"/>
    </row>
    <row r="131" spans="1:74" ht="13.7" customHeight="1" x14ac:dyDescent="0.15">
      <c r="A131" s="57"/>
      <c r="B131" s="58"/>
      <c r="C131" s="58"/>
      <c r="D131" s="59"/>
      <c r="E131" s="33" t="s">
        <v>55</v>
      </c>
      <c r="F131" s="34"/>
      <c r="G131" s="34"/>
      <c r="H131" s="34"/>
      <c r="I131" s="35"/>
      <c r="J131" s="36">
        <v>1623</v>
      </c>
      <c r="K131" s="36"/>
      <c r="L131" s="36"/>
      <c r="M131" s="36"/>
      <c r="N131" s="36"/>
      <c r="O131" s="36">
        <v>401</v>
      </c>
      <c r="P131" s="36"/>
      <c r="Q131" s="36"/>
      <c r="R131" s="36"/>
      <c r="S131" s="36"/>
      <c r="T131" s="36">
        <v>2296</v>
      </c>
      <c r="U131" s="36"/>
      <c r="V131" s="36"/>
      <c r="W131" s="36"/>
      <c r="X131" s="36"/>
      <c r="Y131" s="36">
        <v>0</v>
      </c>
      <c r="Z131" s="36"/>
      <c r="AA131" s="36"/>
      <c r="AB131" s="36"/>
      <c r="AC131" s="36"/>
      <c r="AD131" s="36">
        <v>0</v>
      </c>
      <c r="AE131" s="36"/>
      <c r="AF131" s="36"/>
      <c r="AG131" s="36"/>
      <c r="AH131" s="36"/>
      <c r="AI131" s="36">
        <v>0</v>
      </c>
      <c r="AJ131" s="36"/>
      <c r="AK131" s="36"/>
      <c r="AL131" s="36"/>
      <c r="AM131" s="36"/>
      <c r="AN131" s="36">
        <v>445</v>
      </c>
      <c r="AO131" s="36"/>
      <c r="AP131" s="36"/>
      <c r="AQ131" s="36"/>
      <c r="AR131" s="36"/>
      <c r="AS131" s="24"/>
      <c r="AT131" s="25"/>
      <c r="AU131" s="25"/>
      <c r="AV131" s="25"/>
      <c r="AW131" s="26"/>
      <c r="AX131" s="24"/>
      <c r="AY131" s="25"/>
      <c r="AZ131" s="25"/>
      <c r="BA131" s="25"/>
      <c r="BB131" s="26"/>
      <c r="BC131" s="24"/>
      <c r="BD131" s="25"/>
      <c r="BE131" s="25"/>
      <c r="BF131" s="25"/>
      <c r="BG131" s="26"/>
      <c r="BH131" s="24"/>
      <c r="BI131" s="25"/>
      <c r="BJ131" s="25"/>
      <c r="BK131" s="25"/>
      <c r="BL131" s="26"/>
      <c r="BM131" s="24"/>
      <c r="BN131" s="25"/>
      <c r="BO131" s="25"/>
      <c r="BP131" s="25"/>
      <c r="BQ131" s="26"/>
      <c r="BR131" s="24">
        <f t="shared" si="269"/>
        <v>4765</v>
      </c>
      <c r="BS131" s="25"/>
      <c r="BT131" s="25"/>
      <c r="BU131" s="25"/>
      <c r="BV131" s="26"/>
    </row>
    <row r="132" spans="1:74" ht="13.7" customHeight="1" x14ac:dyDescent="0.15">
      <c r="A132" s="57"/>
      <c r="B132" s="58"/>
      <c r="C132" s="58"/>
      <c r="D132" s="59"/>
      <c r="E132" s="51" t="s">
        <v>56</v>
      </c>
      <c r="F132" s="52"/>
      <c r="G132" s="52"/>
      <c r="H132" s="52"/>
      <c r="I132" s="53"/>
      <c r="J132" s="63">
        <f>SUM(J130:N131)</f>
        <v>31773</v>
      </c>
      <c r="K132" s="63"/>
      <c r="L132" s="63"/>
      <c r="M132" s="63"/>
      <c r="N132" s="63"/>
      <c r="O132" s="63">
        <f t="shared" ref="O132" si="282">SUM(O130:S131)</f>
        <v>35359</v>
      </c>
      <c r="P132" s="63"/>
      <c r="Q132" s="63"/>
      <c r="R132" s="63"/>
      <c r="S132" s="63"/>
      <c r="T132" s="63">
        <f t="shared" ref="T132" si="283">SUM(T130:X131)</f>
        <v>40142</v>
      </c>
      <c r="U132" s="63"/>
      <c r="V132" s="63"/>
      <c r="W132" s="63"/>
      <c r="X132" s="63"/>
      <c r="Y132" s="63">
        <f t="shared" ref="Y132" si="284">SUM(Y130:AC131)</f>
        <v>37845</v>
      </c>
      <c r="Z132" s="63"/>
      <c r="AA132" s="63"/>
      <c r="AB132" s="63"/>
      <c r="AC132" s="63"/>
      <c r="AD132" s="63">
        <f t="shared" ref="AD132" si="285">SUM(AD130:AH131)</f>
        <v>41843</v>
      </c>
      <c r="AE132" s="63"/>
      <c r="AF132" s="63"/>
      <c r="AG132" s="63"/>
      <c r="AH132" s="63"/>
      <c r="AI132" s="63">
        <f t="shared" ref="AI132" si="286">SUM(AI130:AM131)</f>
        <v>39860</v>
      </c>
      <c r="AJ132" s="63"/>
      <c r="AK132" s="63"/>
      <c r="AL132" s="63"/>
      <c r="AM132" s="63"/>
      <c r="AN132" s="63">
        <f t="shared" ref="AN132" si="287">SUM(AN130:AR131)</f>
        <v>45105</v>
      </c>
      <c r="AO132" s="63"/>
      <c r="AP132" s="63"/>
      <c r="AQ132" s="63"/>
      <c r="AR132" s="63"/>
      <c r="AS132" s="38"/>
      <c r="AT132" s="39"/>
      <c r="AU132" s="39"/>
      <c r="AV132" s="39"/>
      <c r="AW132" s="40"/>
      <c r="AX132" s="38"/>
      <c r="AY132" s="39"/>
      <c r="AZ132" s="39"/>
      <c r="BA132" s="39"/>
      <c r="BB132" s="40"/>
      <c r="BC132" s="38"/>
      <c r="BD132" s="39"/>
      <c r="BE132" s="39"/>
      <c r="BF132" s="39"/>
      <c r="BG132" s="40"/>
      <c r="BH132" s="38"/>
      <c r="BI132" s="39"/>
      <c r="BJ132" s="39"/>
      <c r="BK132" s="39"/>
      <c r="BL132" s="40"/>
      <c r="BM132" s="38"/>
      <c r="BN132" s="39"/>
      <c r="BO132" s="39"/>
      <c r="BP132" s="39"/>
      <c r="BQ132" s="40"/>
      <c r="BR132" s="38">
        <f t="shared" si="269"/>
        <v>271927</v>
      </c>
      <c r="BS132" s="39"/>
      <c r="BT132" s="39"/>
      <c r="BU132" s="39"/>
      <c r="BV132" s="40"/>
    </row>
    <row r="133" spans="1:74" ht="13.7" customHeight="1" x14ac:dyDescent="0.15">
      <c r="A133" s="57"/>
      <c r="B133" s="58"/>
      <c r="C133" s="58"/>
      <c r="D133" s="59"/>
      <c r="E133" s="41" t="s">
        <v>62</v>
      </c>
      <c r="F133" s="42"/>
      <c r="G133" s="42"/>
      <c r="H133" s="42"/>
      <c r="I133" s="43"/>
      <c r="J133" s="37">
        <v>14156</v>
      </c>
      <c r="K133" s="37"/>
      <c r="L133" s="37"/>
      <c r="M133" s="37"/>
      <c r="N133" s="37"/>
      <c r="O133" s="37">
        <v>14270</v>
      </c>
      <c r="P133" s="37"/>
      <c r="Q133" s="37"/>
      <c r="R133" s="37"/>
      <c r="S133" s="37"/>
      <c r="T133" s="37">
        <v>14654</v>
      </c>
      <c r="U133" s="37"/>
      <c r="V133" s="37"/>
      <c r="W133" s="37"/>
      <c r="X133" s="37"/>
      <c r="Y133" s="37">
        <v>12466</v>
      </c>
      <c r="Z133" s="37"/>
      <c r="AA133" s="37"/>
      <c r="AB133" s="37"/>
      <c r="AC133" s="37"/>
      <c r="AD133" s="37">
        <v>12894</v>
      </c>
      <c r="AE133" s="37"/>
      <c r="AF133" s="37"/>
      <c r="AG133" s="37"/>
      <c r="AH133" s="37"/>
      <c r="AI133" s="37">
        <v>14713</v>
      </c>
      <c r="AJ133" s="37"/>
      <c r="AK133" s="37"/>
      <c r="AL133" s="37"/>
      <c r="AM133" s="37"/>
      <c r="AN133" s="37">
        <v>13841</v>
      </c>
      <c r="AO133" s="37"/>
      <c r="AP133" s="37"/>
      <c r="AQ133" s="37"/>
      <c r="AR133" s="37"/>
      <c r="AS133" s="30"/>
      <c r="AT133" s="31"/>
      <c r="AU133" s="31"/>
      <c r="AV133" s="31"/>
      <c r="AW133" s="32"/>
      <c r="AX133" s="30"/>
      <c r="AY133" s="31"/>
      <c r="AZ133" s="31"/>
      <c r="BA133" s="31"/>
      <c r="BB133" s="32"/>
      <c r="BC133" s="30"/>
      <c r="BD133" s="31"/>
      <c r="BE133" s="31"/>
      <c r="BF133" s="31"/>
      <c r="BG133" s="32"/>
      <c r="BH133" s="30"/>
      <c r="BI133" s="31"/>
      <c r="BJ133" s="31"/>
      <c r="BK133" s="31"/>
      <c r="BL133" s="32"/>
      <c r="BM133" s="30"/>
      <c r="BN133" s="31"/>
      <c r="BO133" s="31"/>
      <c r="BP133" s="31"/>
      <c r="BQ133" s="32"/>
      <c r="BR133" s="30">
        <f t="shared" si="269"/>
        <v>96994</v>
      </c>
      <c r="BS133" s="31"/>
      <c r="BT133" s="31"/>
      <c r="BU133" s="31"/>
      <c r="BV133" s="32"/>
    </row>
    <row r="134" spans="1:74" ht="13.7" customHeight="1" x14ac:dyDescent="0.15">
      <c r="A134" s="57"/>
      <c r="B134" s="58"/>
      <c r="C134" s="58"/>
      <c r="D134" s="59"/>
      <c r="E134" s="33" t="s">
        <v>55</v>
      </c>
      <c r="F134" s="34"/>
      <c r="G134" s="34"/>
      <c r="H134" s="34"/>
      <c r="I134" s="35"/>
      <c r="J134" s="36">
        <v>0</v>
      </c>
      <c r="K134" s="36"/>
      <c r="L134" s="36"/>
      <c r="M134" s="36"/>
      <c r="N134" s="36"/>
      <c r="O134" s="36">
        <v>0</v>
      </c>
      <c r="P134" s="36"/>
      <c r="Q134" s="36"/>
      <c r="R134" s="36"/>
      <c r="S134" s="36"/>
      <c r="T134" s="36">
        <v>0</v>
      </c>
      <c r="U134" s="36"/>
      <c r="V134" s="36"/>
      <c r="W134" s="36"/>
      <c r="X134" s="36"/>
      <c r="Y134" s="36">
        <v>0</v>
      </c>
      <c r="Z134" s="36"/>
      <c r="AA134" s="36"/>
      <c r="AB134" s="36"/>
      <c r="AC134" s="36"/>
      <c r="AD134" s="36">
        <v>0</v>
      </c>
      <c r="AE134" s="36"/>
      <c r="AF134" s="36"/>
      <c r="AG134" s="36"/>
      <c r="AH134" s="36"/>
      <c r="AI134" s="36">
        <v>0</v>
      </c>
      <c r="AJ134" s="36"/>
      <c r="AK134" s="36"/>
      <c r="AL134" s="36"/>
      <c r="AM134" s="36"/>
      <c r="AN134" s="36">
        <v>0</v>
      </c>
      <c r="AO134" s="36"/>
      <c r="AP134" s="36"/>
      <c r="AQ134" s="36"/>
      <c r="AR134" s="36"/>
      <c r="AS134" s="24"/>
      <c r="AT134" s="25"/>
      <c r="AU134" s="25"/>
      <c r="AV134" s="25"/>
      <c r="AW134" s="26"/>
      <c r="AX134" s="24"/>
      <c r="AY134" s="25"/>
      <c r="AZ134" s="25"/>
      <c r="BA134" s="25"/>
      <c r="BB134" s="26"/>
      <c r="BC134" s="24"/>
      <c r="BD134" s="25"/>
      <c r="BE134" s="25"/>
      <c r="BF134" s="25"/>
      <c r="BG134" s="26"/>
      <c r="BH134" s="24"/>
      <c r="BI134" s="25"/>
      <c r="BJ134" s="25"/>
      <c r="BK134" s="25"/>
      <c r="BL134" s="26"/>
      <c r="BM134" s="24"/>
      <c r="BN134" s="25"/>
      <c r="BO134" s="25"/>
      <c r="BP134" s="25"/>
      <c r="BQ134" s="26"/>
      <c r="BR134" s="24">
        <f t="shared" si="269"/>
        <v>0</v>
      </c>
      <c r="BS134" s="25"/>
      <c r="BT134" s="25"/>
      <c r="BU134" s="25"/>
      <c r="BV134" s="26"/>
    </row>
    <row r="135" spans="1:74" ht="13.7" customHeight="1" x14ac:dyDescent="0.15">
      <c r="A135" s="60"/>
      <c r="B135" s="61"/>
      <c r="C135" s="61"/>
      <c r="D135" s="62"/>
      <c r="E135" s="51" t="s">
        <v>56</v>
      </c>
      <c r="F135" s="52"/>
      <c r="G135" s="52"/>
      <c r="H135" s="52"/>
      <c r="I135" s="53"/>
      <c r="J135" s="44">
        <f>SUM(J133:N134)</f>
        <v>14156</v>
      </c>
      <c r="K135" s="44"/>
      <c r="L135" s="44"/>
      <c r="M135" s="44"/>
      <c r="N135" s="44"/>
      <c r="O135" s="44">
        <f t="shared" ref="O135" si="288">SUM(O133:S134)</f>
        <v>14270</v>
      </c>
      <c r="P135" s="44"/>
      <c r="Q135" s="44"/>
      <c r="R135" s="44"/>
      <c r="S135" s="44"/>
      <c r="T135" s="44">
        <f t="shared" ref="T135" si="289">SUM(T133:X134)</f>
        <v>14654</v>
      </c>
      <c r="U135" s="44"/>
      <c r="V135" s="44"/>
      <c r="W135" s="44"/>
      <c r="X135" s="44"/>
      <c r="Y135" s="44">
        <f t="shared" ref="Y135" si="290">SUM(Y133:AC134)</f>
        <v>12466</v>
      </c>
      <c r="Z135" s="44"/>
      <c r="AA135" s="44"/>
      <c r="AB135" s="44"/>
      <c r="AC135" s="44"/>
      <c r="AD135" s="44">
        <f t="shared" ref="AD135" si="291">SUM(AD133:AH134)</f>
        <v>12894</v>
      </c>
      <c r="AE135" s="44"/>
      <c r="AF135" s="44"/>
      <c r="AG135" s="44"/>
      <c r="AH135" s="44"/>
      <c r="AI135" s="44">
        <f t="shared" ref="AI135" si="292">SUM(AI133:AM134)</f>
        <v>14713</v>
      </c>
      <c r="AJ135" s="44"/>
      <c r="AK135" s="44"/>
      <c r="AL135" s="44"/>
      <c r="AM135" s="44"/>
      <c r="AN135" s="44">
        <f t="shared" ref="AN135" si="293">SUM(AN133:AR134)</f>
        <v>13841</v>
      </c>
      <c r="AO135" s="44"/>
      <c r="AP135" s="44"/>
      <c r="AQ135" s="44"/>
      <c r="AR135" s="44"/>
      <c r="AS135" s="38"/>
      <c r="AT135" s="39"/>
      <c r="AU135" s="39"/>
      <c r="AV135" s="39"/>
      <c r="AW135" s="40"/>
      <c r="AX135" s="38"/>
      <c r="AY135" s="39"/>
      <c r="AZ135" s="39"/>
      <c r="BA135" s="39"/>
      <c r="BB135" s="40"/>
      <c r="BC135" s="38"/>
      <c r="BD135" s="39"/>
      <c r="BE135" s="39"/>
      <c r="BF135" s="39"/>
      <c r="BG135" s="40"/>
      <c r="BH135" s="38"/>
      <c r="BI135" s="39"/>
      <c r="BJ135" s="39"/>
      <c r="BK135" s="39"/>
      <c r="BL135" s="40"/>
      <c r="BM135" s="38"/>
      <c r="BN135" s="39"/>
      <c r="BO135" s="39"/>
      <c r="BP135" s="39"/>
      <c r="BQ135" s="40"/>
      <c r="BR135" s="38">
        <f t="shared" si="269"/>
        <v>96994</v>
      </c>
      <c r="BS135" s="39"/>
      <c r="BT135" s="39"/>
      <c r="BU135" s="39"/>
      <c r="BV135" s="40"/>
    </row>
    <row r="136" spans="1:74" ht="13.7" customHeight="1" x14ac:dyDescent="0.15">
      <c r="A136" s="89" t="s">
        <v>33</v>
      </c>
      <c r="B136" s="87"/>
      <c r="C136" s="87"/>
      <c r="D136" s="88"/>
      <c r="E136" s="41" t="s">
        <v>61</v>
      </c>
      <c r="F136" s="42"/>
      <c r="G136" s="42"/>
      <c r="H136" s="42"/>
      <c r="I136" s="43"/>
      <c r="J136" s="37">
        <v>9549</v>
      </c>
      <c r="K136" s="37"/>
      <c r="L136" s="37"/>
      <c r="M136" s="37"/>
      <c r="N136" s="37"/>
      <c r="O136" s="37">
        <v>12389</v>
      </c>
      <c r="P136" s="37"/>
      <c r="Q136" s="37"/>
      <c r="R136" s="37"/>
      <c r="S136" s="37"/>
      <c r="T136" s="37">
        <v>11051</v>
      </c>
      <c r="U136" s="37"/>
      <c r="V136" s="37"/>
      <c r="W136" s="37"/>
      <c r="X136" s="37"/>
      <c r="Y136" s="37">
        <v>11009</v>
      </c>
      <c r="Z136" s="37"/>
      <c r="AA136" s="37"/>
      <c r="AB136" s="37"/>
      <c r="AC136" s="37"/>
      <c r="AD136" s="37">
        <v>15237</v>
      </c>
      <c r="AE136" s="37"/>
      <c r="AF136" s="37"/>
      <c r="AG136" s="37"/>
      <c r="AH136" s="37"/>
      <c r="AI136" s="37">
        <v>14524</v>
      </c>
      <c r="AJ136" s="37"/>
      <c r="AK136" s="37"/>
      <c r="AL136" s="37"/>
      <c r="AM136" s="37"/>
      <c r="AN136" s="37">
        <v>13386</v>
      </c>
      <c r="AO136" s="37"/>
      <c r="AP136" s="37"/>
      <c r="AQ136" s="37"/>
      <c r="AR136" s="37"/>
      <c r="AS136" s="30"/>
      <c r="AT136" s="31"/>
      <c r="AU136" s="31"/>
      <c r="AV136" s="31"/>
      <c r="AW136" s="32"/>
      <c r="AX136" s="30"/>
      <c r="AY136" s="31"/>
      <c r="AZ136" s="31"/>
      <c r="BA136" s="31"/>
      <c r="BB136" s="32"/>
      <c r="BC136" s="30"/>
      <c r="BD136" s="31"/>
      <c r="BE136" s="31"/>
      <c r="BF136" s="31"/>
      <c r="BG136" s="32"/>
      <c r="BH136" s="30"/>
      <c r="BI136" s="31"/>
      <c r="BJ136" s="31"/>
      <c r="BK136" s="31"/>
      <c r="BL136" s="32"/>
      <c r="BM136" s="30"/>
      <c r="BN136" s="31"/>
      <c r="BO136" s="31"/>
      <c r="BP136" s="31"/>
      <c r="BQ136" s="32"/>
      <c r="BR136" s="30">
        <f t="shared" si="269"/>
        <v>87145</v>
      </c>
      <c r="BS136" s="31"/>
      <c r="BT136" s="31"/>
      <c r="BU136" s="31"/>
      <c r="BV136" s="32"/>
    </row>
    <row r="137" spans="1:74" ht="13.7" customHeight="1" x14ac:dyDescent="0.15">
      <c r="A137" s="89"/>
      <c r="B137" s="87"/>
      <c r="C137" s="87"/>
      <c r="D137" s="88"/>
      <c r="E137" s="33" t="s">
        <v>55</v>
      </c>
      <c r="F137" s="34"/>
      <c r="G137" s="34"/>
      <c r="H137" s="34"/>
      <c r="I137" s="35"/>
      <c r="J137" s="36">
        <v>0</v>
      </c>
      <c r="K137" s="36"/>
      <c r="L137" s="36"/>
      <c r="M137" s="36"/>
      <c r="N137" s="36"/>
      <c r="O137" s="36">
        <v>0</v>
      </c>
      <c r="P137" s="36"/>
      <c r="Q137" s="36"/>
      <c r="R137" s="36"/>
      <c r="S137" s="36"/>
      <c r="T137" s="36">
        <v>0</v>
      </c>
      <c r="U137" s="36"/>
      <c r="V137" s="36"/>
      <c r="W137" s="36"/>
      <c r="X137" s="36"/>
      <c r="Y137" s="36">
        <v>0</v>
      </c>
      <c r="Z137" s="36"/>
      <c r="AA137" s="36"/>
      <c r="AB137" s="36"/>
      <c r="AC137" s="36"/>
      <c r="AD137" s="36">
        <v>0</v>
      </c>
      <c r="AE137" s="36"/>
      <c r="AF137" s="36"/>
      <c r="AG137" s="36"/>
      <c r="AH137" s="36"/>
      <c r="AI137" s="36">
        <v>0</v>
      </c>
      <c r="AJ137" s="36"/>
      <c r="AK137" s="36"/>
      <c r="AL137" s="36"/>
      <c r="AM137" s="36"/>
      <c r="AN137" s="36">
        <v>0</v>
      </c>
      <c r="AO137" s="36"/>
      <c r="AP137" s="36"/>
      <c r="AQ137" s="36"/>
      <c r="AR137" s="36"/>
      <c r="AS137" s="24"/>
      <c r="AT137" s="25"/>
      <c r="AU137" s="25"/>
      <c r="AV137" s="25"/>
      <c r="AW137" s="26"/>
      <c r="AX137" s="24"/>
      <c r="AY137" s="25"/>
      <c r="AZ137" s="25"/>
      <c r="BA137" s="25"/>
      <c r="BB137" s="26"/>
      <c r="BC137" s="24"/>
      <c r="BD137" s="25"/>
      <c r="BE137" s="25"/>
      <c r="BF137" s="25"/>
      <c r="BG137" s="26"/>
      <c r="BH137" s="24"/>
      <c r="BI137" s="25"/>
      <c r="BJ137" s="25"/>
      <c r="BK137" s="25"/>
      <c r="BL137" s="26"/>
      <c r="BM137" s="24"/>
      <c r="BN137" s="25"/>
      <c r="BO137" s="25"/>
      <c r="BP137" s="25"/>
      <c r="BQ137" s="26"/>
      <c r="BR137" s="24">
        <f t="shared" si="269"/>
        <v>0</v>
      </c>
      <c r="BS137" s="25"/>
      <c r="BT137" s="25"/>
      <c r="BU137" s="25"/>
      <c r="BV137" s="26"/>
    </row>
    <row r="138" spans="1:74" ht="13.7" customHeight="1" x14ac:dyDescent="0.15">
      <c r="A138" s="89"/>
      <c r="B138" s="87"/>
      <c r="C138" s="87"/>
      <c r="D138" s="88"/>
      <c r="E138" s="51" t="s">
        <v>56</v>
      </c>
      <c r="F138" s="52"/>
      <c r="G138" s="52"/>
      <c r="H138" s="52"/>
      <c r="I138" s="53"/>
      <c r="J138" s="63">
        <f>SUM(J136:N137)</f>
        <v>9549</v>
      </c>
      <c r="K138" s="63"/>
      <c r="L138" s="63"/>
      <c r="M138" s="63"/>
      <c r="N138" s="63"/>
      <c r="O138" s="63">
        <f t="shared" ref="O138" si="294">SUM(O136:S137)</f>
        <v>12389</v>
      </c>
      <c r="P138" s="63"/>
      <c r="Q138" s="63"/>
      <c r="R138" s="63"/>
      <c r="S138" s="63"/>
      <c r="T138" s="63">
        <f t="shared" ref="T138" si="295">SUM(T136:X137)</f>
        <v>11051</v>
      </c>
      <c r="U138" s="63"/>
      <c r="V138" s="63"/>
      <c r="W138" s="63"/>
      <c r="X138" s="63"/>
      <c r="Y138" s="63">
        <f t="shared" ref="Y138" si="296">SUM(Y136:AC137)</f>
        <v>11009</v>
      </c>
      <c r="Z138" s="63"/>
      <c r="AA138" s="63"/>
      <c r="AB138" s="63"/>
      <c r="AC138" s="63"/>
      <c r="AD138" s="63">
        <f t="shared" ref="AD138" si="297">SUM(AD136:AH137)</f>
        <v>15237</v>
      </c>
      <c r="AE138" s="63"/>
      <c r="AF138" s="63"/>
      <c r="AG138" s="63"/>
      <c r="AH138" s="63"/>
      <c r="AI138" s="63">
        <f t="shared" ref="AI138" si="298">SUM(AI136:AM137)</f>
        <v>14524</v>
      </c>
      <c r="AJ138" s="63"/>
      <c r="AK138" s="63"/>
      <c r="AL138" s="63"/>
      <c r="AM138" s="63"/>
      <c r="AN138" s="63">
        <f t="shared" ref="AN138" si="299">SUM(AN136:AR137)</f>
        <v>13386</v>
      </c>
      <c r="AO138" s="63"/>
      <c r="AP138" s="63"/>
      <c r="AQ138" s="63"/>
      <c r="AR138" s="63"/>
      <c r="AS138" s="38"/>
      <c r="AT138" s="39"/>
      <c r="AU138" s="39"/>
      <c r="AV138" s="39"/>
      <c r="AW138" s="40"/>
      <c r="AX138" s="38"/>
      <c r="AY138" s="39"/>
      <c r="AZ138" s="39"/>
      <c r="BA138" s="39"/>
      <c r="BB138" s="40"/>
      <c r="BC138" s="38"/>
      <c r="BD138" s="39"/>
      <c r="BE138" s="39"/>
      <c r="BF138" s="39"/>
      <c r="BG138" s="40"/>
      <c r="BH138" s="38"/>
      <c r="BI138" s="39"/>
      <c r="BJ138" s="39"/>
      <c r="BK138" s="39"/>
      <c r="BL138" s="40"/>
      <c r="BM138" s="38"/>
      <c r="BN138" s="39"/>
      <c r="BO138" s="39"/>
      <c r="BP138" s="39"/>
      <c r="BQ138" s="40"/>
      <c r="BR138" s="38">
        <f t="shared" si="269"/>
        <v>87145</v>
      </c>
      <c r="BS138" s="39"/>
      <c r="BT138" s="39"/>
      <c r="BU138" s="39"/>
      <c r="BV138" s="40"/>
    </row>
    <row r="139" spans="1:74" ht="13.7" customHeight="1" x14ac:dyDescent="0.15">
      <c r="A139" s="89"/>
      <c r="B139" s="87"/>
      <c r="C139" s="87"/>
      <c r="D139" s="88"/>
      <c r="E139" s="41" t="s">
        <v>62</v>
      </c>
      <c r="F139" s="42"/>
      <c r="G139" s="42"/>
      <c r="H139" s="42"/>
      <c r="I139" s="43"/>
      <c r="J139" s="37">
        <v>5652</v>
      </c>
      <c r="K139" s="37"/>
      <c r="L139" s="37"/>
      <c r="M139" s="37"/>
      <c r="N139" s="37"/>
      <c r="O139" s="37">
        <v>4145</v>
      </c>
      <c r="P139" s="37"/>
      <c r="Q139" s="37"/>
      <c r="R139" s="37"/>
      <c r="S139" s="37"/>
      <c r="T139" s="37">
        <v>5655</v>
      </c>
      <c r="U139" s="37"/>
      <c r="V139" s="37"/>
      <c r="W139" s="37"/>
      <c r="X139" s="37"/>
      <c r="Y139" s="37">
        <v>5330</v>
      </c>
      <c r="Z139" s="37"/>
      <c r="AA139" s="37"/>
      <c r="AB139" s="37"/>
      <c r="AC139" s="37"/>
      <c r="AD139" s="37">
        <v>7342</v>
      </c>
      <c r="AE139" s="37"/>
      <c r="AF139" s="37"/>
      <c r="AG139" s="37"/>
      <c r="AH139" s="37"/>
      <c r="AI139" s="37">
        <v>6550</v>
      </c>
      <c r="AJ139" s="37"/>
      <c r="AK139" s="37"/>
      <c r="AL139" s="37"/>
      <c r="AM139" s="37"/>
      <c r="AN139" s="37">
        <v>5731</v>
      </c>
      <c r="AO139" s="37"/>
      <c r="AP139" s="37"/>
      <c r="AQ139" s="37"/>
      <c r="AR139" s="37"/>
      <c r="AS139" s="30"/>
      <c r="AT139" s="31"/>
      <c r="AU139" s="31"/>
      <c r="AV139" s="31"/>
      <c r="AW139" s="32"/>
      <c r="AX139" s="30"/>
      <c r="AY139" s="31"/>
      <c r="AZ139" s="31"/>
      <c r="BA139" s="31"/>
      <c r="BB139" s="32"/>
      <c r="BC139" s="30"/>
      <c r="BD139" s="31"/>
      <c r="BE139" s="31"/>
      <c r="BF139" s="31"/>
      <c r="BG139" s="32"/>
      <c r="BH139" s="30"/>
      <c r="BI139" s="31"/>
      <c r="BJ139" s="31"/>
      <c r="BK139" s="31"/>
      <c r="BL139" s="32"/>
      <c r="BM139" s="30"/>
      <c r="BN139" s="31"/>
      <c r="BO139" s="31"/>
      <c r="BP139" s="31"/>
      <c r="BQ139" s="32"/>
      <c r="BR139" s="30">
        <f t="shared" si="269"/>
        <v>40405</v>
      </c>
      <c r="BS139" s="31"/>
      <c r="BT139" s="31"/>
      <c r="BU139" s="31"/>
      <c r="BV139" s="32"/>
    </row>
    <row r="140" spans="1:74" ht="13.7" customHeight="1" x14ac:dyDescent="0.15">
      <c r="A140" s="89"/>
      <c r="B140" s="87"/>
      <c r="C140" s="87"/>
      <c r="D140" s="88"/>
      <c r="E140" s="33" t="s">
        <v>55</v>
      </c>
      <c r="F140" s="34"/>
      <c r="G140" s="34"/>
      <c r="H140" s="34"/>
      <c r="I140" s="35"/>
      <c r="J140" s="36">
        <v>0</v>
      </c>
      <c r="K140" s="36"/>
      <c r="L140" s="36"/>
      <c r="M140" s="36"/>
      <c r="N140" s="36"/>
      <c r="O140" s="36">
        <v>0</v>
      </c>
      <c r="P140" s="36"/>
      <c r="Q140" s="36"/>
      <c r="R140" s="36"/>
      <c r="S140" s="36"/>
      <c r="T140" s="36">
        <v>0</v>
      </c>
      <c r="U140" s="36"/>
      <c r="V140" s="36"/>
      <c r="W140" s="36"/>
      <c r="X140" s="36"/>
      <c r="Y140" s="36">
        <v>0</v>
      </c>
      <c r="Z140" s="36"/>
      <c r="AA140" s="36"/>
      <c r="AB140" s="36"/>
      <c r="AC140" s="36"/>
      <c r="AD140" s="36">
        <v>0</v>
      </c>
      <c r="AE140" s="36"/>
      <c r="AF140" s="36"/>
      <c r="AG140" s="36"/>
      <c r="AH140" s="36"/>
      <c r="AI140" s="36">
        <v>0</v>
      </c>
      <c r="AJ140" s="36"/>
      <c r="AK140" s="36"/>
      <c r="AL140" s="36"/>
      <c r="AM140" s="36"/>
      <c r="AN140" s="36">
        <v>0</v>
      </c>
      <c r="AO140" s="36"/>
      <c r="AP140" s="36"/>
      <c r="AQ140" s="36"/>
      <c r="AR140" s="36"/>
      <c r="AS140" s="24"/>
      <c r="AT140" s="25"/>
      <c r="AU140" s="25"/>
      <c r="AV140" s="25"/>
      <c r="AW140" s="26"/>
      <c r="AX140" s="24"/>
      <c r="AY140" s="25"/>
      <c r="AZ140" s="25"/>
      <c r="BA140" s="25"/>
      <c r="BB140" s="26"/>
      <c r="BC140" s="24"/>
      <c r="BD140" s="25"/>
      <c r="BE140" s="25"/>
      <c r="BF140" s="25"/>
      <c r="BG140" s="26"/>
      <c r="BH140" s="24"/>
      <c r="BI140" s="25"/>
      <c r="BJ140" s="25"/>
      <c r="BK140" s="25"/>
      <c r="BL140" s="26"/>
      <c r="BM140" s="24"/>
      <c r="BN140" s="25"/>
      <c r="BO140" s="25"/>
      <c r="BP140" s="25"/>
      <c r="BQ140" s="26"/>
      <c r="BR140" s="24">
        <f t="shared" si="269"/>
        <v>0</v>
      </c>
      <c r="BS140" s="25"/>
      <c r="BT140" s="25"/>
      <c r="BU140" s="25"/>
      <c r="BV140" s="26"/>
    </row>
    <row r="141" spans="1:74" ht="13.7" customHeight="1" x14ac:dyDescent="0.15">
      <c r="A141" s="89"/>
      <c r="B141" s="87"/>
      <c r="C141" s="87"/>
      <c r="D141" s="88"/>
      <c r="E141" s="51" t="s">
        <v>56</v>
      </c>
      <c r="F141" s="52"/>
      <c r="G141" s="52"/>
      <c r="H141" s="52"/>
      <c r="I141" s="53"/>
      <c r="J141" s="44">
        <f>SUM(J139:N140)</f>
        <v>5652</v>
      </c>
      <c r="K141" s="44"/>
      <c r="L141" s="44"/>
      <c r="M141" s="44"/>
      <c r="N141" s="44"/>
      <c r="O141" s="44">
        <f t="shared" ref="O141" si="300">SUM(O139:S140)</f>
        <v>4145</v>
      </c>
      <c r="P141" s="44"/>
      <c r="Q141" s="44"/>
      <c r="R141" s="44"/>
      <c r="S141" s="44"/>
      <c r="T141" s="44">
        <f t="shared" ref="T141" si="301">SUM(T139:X140)</f>
        <v>5655</v>
      </c>
      <c r="U141" s="44"/>
      <c r="V141" s="44"/>
      <c r="W141" s="44"/>
      <c r="X141" s="44"/>
      <c r="Y141" s="44">
        <f t="shared" ref="Y141" si="302">SUM(Y139:AC140)</f>
        <v>5330</v>
      </c>
      <c r="Z141" s="44"/>
      <c r="AA141" s="44"/>
      <c r="AB141" s="44"/>
      <c r="AC141" s="44"/>
      <c r="AD141" s="44">
        <f t="shared" ref="AD141" si="303">SUM(AD139:AH140)</f>
        <v>7342</v>
      </c>
      <c r="AE141" s="44"/>
      <c r="AF141" s="44"/>
      <c r="AG141" s="44"/>
      <c r="AH141" s="44"/>
      <c r="AI141" s="44">
        <f t="shared" ref="AI141" si="304">SUM(AI139:AM140)</f>
        <v>6550</v>
      </c>
      <c r="AJ141" s="44"/>
      <c r="AK141" s="44"/>
      <c r="AL141" s="44"/>
      <c r="AM141" s="44"/>
      <c r="AN141" s="44">
        <f t="shared" ref="AN141" si="305">SUM(AN139:AR140)</f>
        <v>5731</v>
      </c>
      <c r="AO141" s="44"/>
      <c r="AP141" s="44"/>
      <c r="AQ141" s="44"/>
      <c r="AR141" s="44"/>
      <c r="AS141" s="38"/>
      <c r="AT141" s="39"/>
      <c r="AU141" s="39"/>
      <c r="AV141" s="39"/>
      <c r="AW141" s="40"/>
      <c r="AX141" s="38"/>
      <c r="AY141" s="39"/>
      <c r="AZ141" s="39"/>
      <c r="BA141" s="39"/>
      <c r="BB141" s="40"/>
      <c r="BC141" s="38"/>
      <c r="BD141" s="39"/>
      <c r="BE141" s="39"/>
      <c r="BF141" s="39"/>
      <c r="BG141" s="40"/>
      <c r="BH141" s="38"/>
      <c r="BI141" s="39"/>
      <c r="BJ141" s="39"/>
      <c r="BK141" s="39"/>
      <c r="BL141" s="40"/>
      <c r="BM141" s="38"/>
      <c r="BN141" s="39"/>
      <c r="BO141" s="39"/>
      <c r="BP141" s="39"/>
      <c r="BQ141" s="40"/>
      <c r="BR141" s="38">
        <f t="shared" si="269"/>
        <v>40405</v>
      </c>
      <c r="BS141" s="39"/>
      <c r="BT141" s="39"/>
      <c r="BU141" s="39"/>
      <c r="BV141" s="40"/>
    </row>
    <row r="142" spans="1:74" ht="13.7" customHeight="1" x14ac:dyDescent="0.15">
      <c r="A142" s="89" t="s">
        <v>34</v>
      </c>
      <c r="B142" s="87"/>
      <c r="C142" s="87"/>
      <c r="D142" s="88"/>
      <c r="E142" s="41" t="s">
        <v>61</v>
      </c>
      <c r="F142" s="42"/>
      <c r="G142" s="42"/>
      <c r="H142" s="42"/>
      <c r="I142" s="43"/>
      <c r="J142" s="37">
        <v>30452</v>
      </c>
      <c r="K142" s="37"/>
      <c r="L142" s="37"/>
      <c r="M142" s="37"/>
      <c r="N142" s="37"/>
      <c r="O142" s="37">
        <v>31783</v>
      </c>
      <c r="P142" s="37"/>
      <c r="Q142" s="37"/>
      <c r="R142" s="37"/>
      <c r="S142" s="37"/>
      <c r="T142" s="37">
        <v>32057</v>
      </c>
      <c r="U142" s="37"/>
      <c r="V142" s="37"/>
      <c r="W142" s="37"/>
      <c r="X142" s="37"/>
      <c r="Y142" s="37">
        <v>32185</v>
      </c>
      <c r="Z142" s="37"/>
      <c r="AA142" s="37"/>
      <c r="AB142" s="37"/>
      <c r="AC142" s="37"/>
      <c r="AD142" s="37">
        <v>38318</v>
      </c>
      <c r="AE142" s="37"/>
      <c r="AF142" s="37"/>
      <c r="AG142" s="37"/>
      <c r="AH142" s="37"/>
      <c r="AI142" s="37">
        <v>33410</v>
      </c>
      <c r="AJ142" s="37"/>
      <c r="AK142" s="37"/>
      <c r="AL142" s="37"/>
      <c r="AM142" s="37"/>
      <c r="AN142" s="37">
        <v>36419</v>
      </c>
      <c r="AO142" s="37"/>
      <c r="AP142" s="37"/>
      <c r="AQ142" s="37"/>
      <c r="AR142" s="37"/>
      <c r="AS142" s="30"/>
      <c r="AT142" s="31"/>
      <c r="AU142" s="31"/>
      <c r="AV142" s="31"/>
      <c r="AW142" s="32"/>
      <c r="AX142" s="30"/>
      <c r="AY142" s="31"/>
      <c r="AZ142" s="31"/>
      <c r="BA142" s="31"/>
      <c r="BB142" s="32"/>
      <c r="BC142" s="30"/>
      <c r="BD142" s="31"/>
      <c r="BE142" s="31"/>
      <c r="BF142" s="31"/>
      <c r="BG142" s="32"/>
      <c r="BH142" s="30"/>
      <c r="BI142" s="31"/>
      <c r="BJ142" s="31"/>
      <c r="BK142" s="31"/>
      <c r="BL142" s="32"/>
      <c r="BM142" s="30"/>
      <c r="BN142" s="31"/>
      <c r="BO142" s="31"/>
      <c r="BP142" s="31"/>
      <c r="BQ142" s="32"/>
      <c r="BR142" s="30">
        <f t="shared" si="269"/>
        <v>234624</v>
      </c>
      <c r="BS142" s="31"/>
      <c r="BT142" s="31"/>
      <c r="BU142" s="31"/>
      <c r="BV142" s="32"/>
    </row>
    <row r="143" spans="1:74" ht="13.7" customHeight="1" x14ac:dyDescent="0.15">
      <c r="A143" s="89"/>
      <c r="B143" s="87"/>
      <c r="C143" s="87"/>
      <c r="D143" s="88"/>
      <c r="E143" s="33" t="s">
        <v>55</v>
      </c>
      <c r="F143" s="34"/>
      <c r="G143" s="34"/>
      <c r="H143" s="34"/>
      <c r="I143" s="35"/>
      <c r="J143" s="36">
        <v>0</v>
      </c>
      <c r="K143" s="36"/>
      <c r="L143" s="36"/>
      <c r="M143" s="36"/>
      <c r="N143" s="36"/>
      <c r="O143" s="36">
        <v>0</v>
      </c>
      <c r="P143" s="36"/>
      <c r="Q143" s="36"/>
      <c r="R143" s="36"/>
      <c r="S143" s="36"/>
      <c r="T143" s="36">
        <v>0</v>
      </c>
      <c r="U143" s="36"/>
      <c r="V143" s="36"/>
      <c r="W143" s="36"/>
      <c r="X143" s="36"/>
      <c r="Y143" s="36">
        <v>0</v>
      </c>
      <c r="Z143" s="36"/>
      <c r="AA143" s="36"/>
      <c r="AB143" s="36"/>
      <c r="AC143" s="36"/>
      <c r="AD143" s="36">
        <v>0</v>
      </c>
      <c r="AE143" s="36"/>
      <c r="AF143" s="36"/>
      <c r="AG143" s="36"/>
      <c r="AH143" s="36"/>
      <c r="AI143" s="36">
        <v>316</v>
      </c>
      <c r="AJ143" s="36"/>
      <c r="AK143" s="36"/>
      <c r="AL143" s="36"/>
      <c r="AM143" s="36"/>
      <c r="AN143" s="36">
        <v>0</v>
      </c>
      <c r="AO143" s="36"/>
      <c r="AP143" s="36"/>
      <c r="AQ143" s="36"/>
      <c r="AR143" s="36"/>
      <c r="AS143" s="24"/>
      <c r="AT143" s="25"/>
      <c r="AU143" s="25"/>
      <c r="AV143" s="25"/>
      <c r="AW143" s="26"/>
      <c r="AX143" s="24"/>
      <c r="AY143" s="25"/>
      <c r="AZ143" s="25"/>
      <c r="BA143" s="25"/>
      <c r="BB143" s="26"/>
      <c r="BC143" s="24"/>
      <c r="BD143" s="25"/>
      <c r="BE143" s="25"/>
      <c r="BF143" s="25"/>
      <c r="BG143" s="26"/>
      <c r="BH143" s="24"/>
      <c r="BI143" s="25"/>
      <c r="BJ143" s="25"/>
      <c r="BK143" s="25"/>
      <c r="BL143" s="26"/>
      <c r="BM143" s="24"/>
      <c r="BN143" s="25"/>
      <c r="BO143" s="25"/>
      <c r="BP143" s="25"/>
      <c r="BQ143" s="26"/>
      <c r="BR143" s="24">
        <f t="shared" si="269"/>
        <v>316</v>
      </c>
      <c r="BS143" s="25"/>
      <c r="BT143" s="25"/>
      <c r="BU143" s="25"/>
      <c r="BV143" s="26"/>
    </row>
    <row r="144" spans="1:74" ht="13.7" customHeight="1" x14ac:dyDescent="0.15">
      <c r="A144" s="89"/>
      <c r="B144" s="87"/>
      <c r="C144" s="87"/>
      <c r="D144" s="88"/>
      <c r="E144" s="51" t="s">
        <v>56</v>
      </c>
      <c r="F144" s="52"/>
      <c r="G144" s="52"/>
      <c r="H144" s="52"/>
      <c r="I144" s="53"/>
      <c r="J144" s="63">
        <f>SUM(J142:N143)</f>
        <v>30452</v>
      </c>
      <c r="K144" s="63"/>
      <c r="L144" s="63"/>
      <c r="M144" s="63"/>
      <c r="N144" s="63"/>
      <c r="O144" s="63">
        <f t="shared" ref="O144" si="306">SUM(O142:S143)</f>
        <v>31783</v>
      </c>
      <c r="P144" s="63"/>
      <c r="Q144" s="63"/>
      <c r="R144" s="63"/>
      <c r="S144" s="63"/>
      <c r="T144" s="63">
        <f t="shared" ref="T144" si="307">SUM(T142:X143)</f>
        <v>32057</v>
      </c>
      <c r="U144" s="63"/>
      <c r="V144" s="63"/>
      <c r="W144" s="63"/>
      <c r="X144" s="63"/>
      <c r="Y144" s="63">
        <f t="shared" ref="Y144" si="308">SUM(Y142:AC143)</f>
        <v>32185</v>
      </c>
      <c r="Z144" s="63"/>
      <c r="AA144" s="63"/>
      <c r="AB144" s="63"/>
      <c r="AC144" s="63"/>
      <c r="AD144" s="63">
        <f t="shared" ref="AD144" si="309">SUM(AD142:AH143)</f>
        <v>38318</v>
      </c>
      <c r="AE144" s="63"/>
      <c r="AF144" s="63"/>
      <c r="AG144" s="63"/>
      <c r="AH144" s="63"/>
      <c r="AI144" s="63">
        <f t="shared" ref="AI144" si="310">SUM(AI142:AM143)</f>
        <v>33726</v>
      </c>
      <c r="AJ144" s="63"/>
      <c r="AK144" s="63"/>
      <c r="AL144" s="63"/>
      <c r="AM144" s="63"/>
      <c r="AN144" s="63">
        <f t="shared" ref="AN144" si="311">SUM(AN142:AR143)</f>
        <v>36419</v>
      </c>
      <c r="AO144" s="63"/>
      <c r="AP144" s="63"/>
      <c r="AQ144" s="63"/>
      <c r="AR144" s="63"/>
      <c r="AS144" s="38"/>
      <c r="AT144" s="39"/>
      <c r="AU144" s="39"/>
      <c r="AV144" s="39"/>
      <c r="AW144" s="40"/>
      <c r="AX144" s="38"/>
      <c r="AY144" s="39"/>
      <c r="AZ144" s="39"/>
      <c r="BA144" s="39"/>
      <c r="BB144" s="40"/>
      <c r="BC144" s="38"/>
      <c r="BD144" s="39"/>
      <c r="BE144" s="39"/>
      <c r="BF144" s="39"/>
      <c r="BG144" s="40"/>
      <c r="BH144" s="38"/>
      <c r="BI144" s="39"/>
      <c r="BJ144" s="39"/>
      <c r="BK144" s="39"/>
      <c r="BL144" s="40"/>
      <c r="BM144" s="38"/>
      <c r="BN144" s="39"/>
      <c r="BO144" s="39"/>
      <c r="BP144" s="39"/>
      <c r="BQ144" s="40"/>
      <c r="BR144" s="38">
        <f t="shared" si="269"/>
        <v>234940</v>
      </c>
      <c r="BS144" s="39"/>
      <c r="BT144" s="39"/>
      <c r="BU144" s="39"/>
      <c r="BV144" s="40"/>
    </row>
    <row r="145" spans="1:74" ht="13.7" customHeight="1" x14ac:dyDescent="0.15">
      <c r="A145" s="89"/>
      <c r="B145" s="87"/>
      <c r="C145" s="87"/>
      <c r="D145" s="88"/>
      <c r="E145" s="41" t="s">
        <v>62</v>
      </c>
      <c r="F145" s="42"/>
      <c r="G145" s="42"/>
      <c r="H145" s="42"/>
      <c r="I145" s="43"/>
      <c r="J145" s="37">
        <v>26529</v>
      </c>
      <c r="K145" s="37"/>
      <c r="L145" s="37"/>
      <c r="M145" s="37"/>
      <c r="N145" s="37"/>
      <c r="O145" s="37">
        <v>22910</v>
      </c>
      <c r="P145" s="37"/>
      <c r="Q145" s="37"/>
      <c r="R145" s="37"/>
      <c r="S145" s="37"/>
      <c r="T145" s="37">
        <v>74168</v>
      </c>
      <c r="U145" s="37"/>
      <c r="V145" s="37"/>
      <c r="W145" s="37"/>
      <c r="X145" s="37"/>
      <c r="Y145" s="37">
        <v>38518</v>
      </c>
      <c r="Z145" s="37"/>
      <c r="AA145" s="37"/>
      <c r="AB145" s="37"/>
      <c r="AC145" s="37"/>
      <c r="AD145" s="37">
        <v>75083</v>
      </c>
      <c r="AE145" s="37"/>
      <c r="AF145" s="37"/>
      <c r="AG145" s="37"/>
      <c r="AH145" s="37"/>
      <c r="AI145" s="37">
        <v>46207</v>
      </c>
      <c r="AJ145" s="37"/>
      <c r="AK145" s="37"/>
      <c r="AL145" s="37"/>
      <c r="AM145" s="37"/>
      <c r="AN145" s="37">
        <v>26637</v>
      </c>
      <c r="AO145" s="37"/>
      <c r="AP145" s="37"/>
      <c r="AQ145" s="37"/>
      <c r="AR145" s="37"/>
      <c r="AS145" s="30"/>
      <c r="AT145" s="31"/>
      <c r="AU145" s="31"/>
      <c r="AV145" s="31"/>
      <c r="AW145" s="32"/>
      <c r="AX145" s="30"/>
      <c r="AY145" s="31"/>
      <c r="AZ145" s="31"/>
      <c r="BA145" s="31"/>
      <c r="BB145" s="32"/>
      <c r="BC145" s="30"/>
      <c r="BD145" s="31"/>
      <c r="BE145" s="31"/>
      <c r="BF145" s="31"/>
      <c r="BG145" s="32"/>
      <c r="BH145" s="30"/>
      <c r="BI145" s="31"/>
      <c r="BJ145" s="31"/>
      <c r="BK145" s="31"/>
      <c r="BL145" s="32"/>
      <c r="BM145" s="30"/>
      <c r="BN145" s="31"/>
      <c r="BO145" s="31"/>
      <c r="BP145" s="31"/>
      <c r="BQ145" s="32"/>
      <c r="BR145" s="30">
        <f t="shared" si="269"/>
        <v>310052</v>
      </c>
      <c r="BS145" s="31"/>
      <c r="BT145" s="31"/>
      <c r="BU145" s="31"/>
      <c r="BV145" s="32"/>
    </row>
    <row r="146" spans="1:74" ht="13.7" customHeight="1" x14ac:dyDescent="0.15">
      <c r="A146" s="89"/>
      <c r="B146" s="87"/>
      <c r="C146" s="87"/>
      <c r="D146" s="88"/>
      <c r="E146" s="33" t="s">
        <v>55</v>
      </c>
      <c r="F146" s="34"/>
      <c r="G146" s="34"/>
      <c r="H146" s="34"/>
      <c r="I146" s="35"/>
      <c r="J146" s="36">
        <v>0</v>
      </c>
      <c r="K146" s="36"/>
      <c r="L146" s="36"/>
      <c r="M146" s="36"/>
      <c r="N146" s="36"/>
      <c r="O146" s="36">
        <v>0</v>
      </c>
      <c r="P146" s="36"/>
      <c r="Q146" s="36"/>
      <c r="R146" s="36"/>
      <c r="S146" s="36"/>
      <c r="T146" s="36">
        <v>0</v>
      </c>
      <c r="U146" s="36"/>
      <c r="V146" s="36"/>
      <c r="W146" s="36"/>
      <c r="X146" s="36"/>
      <c r="Y146" s="36">
        <v>0</v>
      </c>
      <c r="Z146" s="36"/>
      <c r="AA146" s="36"/>
      <c r="AB146" s="36"/>
      <c r="AC146" s="36"/>
      <c r="AD146" s="36">
        <v>0</v>
      </c>
      <c r="AE146" s="36"/>
      <c r="AF146" s="36"/>
      <c r="AG146" s="36"/>
      <c r="AH146" s="36"/>
      <c r="AI146" s="36">
        <v>0</v>
      </c>
      <c r="AJ146" s="36"/>
      <c r="AK146" s="36"/>
      <c r="AL146" s="36"/>
      <c r="AM146" s="36"/>
      <c r="AN146" s="36">
        <v>0</v>
      </c>
      <c r="AO146" s="36"/>
      <c r="AP146" s="36"/>
      <c r="AQ146" s="36"/>
      <c r="AR146" s="36"/>
      <c r="AS146" s="24"/>
      <c r="AT146" s="25"/>
      <c r="AU146" s="25"/>
      <c r="AV146" s="25"/>
      <c r="AW146" s="26"/>
      <c r="AX146" s="24"/>
      <c r="AY146" s="25"/>
      <c r="AZ146" s="25"/>
      <c r="BA146" s="25"/>
      <c r="BB146" s="26"/>
      <c r="BC146" s="24"/>
      <c r="BD146" s="25"/>
      <c r="BE146" s="25"/>
      <c r="BF146" s="25"/>
      <c r="BG146" s="26"/>
      <c r="BH146" s="24"/>
      <c r="BI146" s="25"/>
      <c r="BJ146" s="25"/>
      <c r="BK146" s="25"/>
      <c r="BL146" s="26"/>
      <c r="BM146" s="24"/>
      <c r="BN146" s="25"/>
      <c r="BO146" s="25"/>
      <c r="BP146" s="25"/>
      <c r="BQ146" s="26"/>
      <c r="BR146" s="24">
        <f t="shared" si="269"/>
        <v>0</v>
      </c>
      <c r="BS146" s="25"/>
      <c r="BT146" s="25"/>
      <c r="BU146" s="25"/>
      <c r="BV146" s="26"/>
    </row>
    <row r="147" spans="1:74" ht="13.7" customHeight="1" x14ac:dyDescent="0.15">
      <c r="A147" s="89"/>
      <c r="B147" s="87"/>
      <c r="C147" s="87"/>
      <c r="D147" s="88"/>
      <c r="E147" s="51" t="s">
        <v>56</v>
      </c>
      <c r="F147" s="52"/>
      <c r="G147" s="52"/>
      <c r="H147" s="52"/>
      <c r="I147" s="53"/>
      <c r="J147" s="44">
        <f>SUM(J145:N146)</f>
        <v>26529</v>
      </c>
      <c r="K147" s="44"/>
      <c r="L147" s="44"/>
      <c r="M147" s="44"/>
      <c r="N147" s="44"/>
      <c r="O147" s="44">
        <f t="shared" ref="O147" si="312">SUM(O145:S146)</f>
        <v>22910</v>
      </c>
      <c r="P147" s="44"/>
      <c r="Q147" s="44"/>
      <c r="R147" s="44"/>
      <c r="S147" s="44"/>
      <c r="T147" s="44">
        <f t="shared" ref="T147" si="313">SUM(T145:X146)</f>
        <v>74168</v>
      </c>
      <c r="U147" s="44"/>
      <c r="V147" s="44"/>
      <c r="W147" s="44"/>
      <c r="X147" s="44"/>
      <c r="Y147" s="44">
        <f t="shared" ref="Y147" si="314">SUM(Y145:AC146)</f>
        <v>38518</v>
      </c>
      <c r="Z147" s="44"/>
      <c r="AA147" s="44"/>
      <c r="AB147" s="44"/>
      <c r="AC147" s="44"/>
      <c r="AD147" s="44">
        <f t="shared" ref="AD147" si="315">SUM(AD145:AH146)</f>
        <v>75083</v>
      </c>
      <c r="AE147" s="44"/>
      <c r="AF147" s="44"/>
      <c r="AG147" s="44"/>
      <c r="AH147" s="44"/>
      <c r="AI147" s="44">
        <f t="shared" ref="AI147" si="316">SUM(AI145:AM146)</f>
        <v>46207</v>
      </c>
      <c r="AJ147" s="44"/>
      <c r="AK147" s="44"/>
      <c r="AL147" s="44"/>
      <c r="AM147" s="44"/>
      <c r="AN147" s="44">
        <f t="shared" ref="AN147" si="317">SUM(AN145:AR146)</f>
        <v>26637</v>
      </c>
      <c r="AO147" s="44"/>
      <c r="AP147" s="44"/>
      <c r="AQ147" s="44"/>
      <c r="AR147" s="44"/>
      <c r="AS147" s="38"/>
      <c r="AT147" s="39"/>
      <c r="AU147" s="39"/>
      <c r="AV147" s="39"/>
      <c r="AW147" s="40"/>
      <c r="AX147" s="38"/>
      <c r="AY147" s="39"/>
      <c r="AZ147" s="39"/>
      <c r="BA147" s="39"/>
      <c r="BB147" s="40"/>
      <c r="BC147" s="38"/>
      <c r="BD147" s="39"/>
      <c r="BE147" s="39"/>
      <c r="BF147" s="39"/>
      <c r="BG147" s="40"/>
      <c r="BH147" s="38"/>
      <c r="BI147" s="39"/>
      <c r="BJ147" s="39"/>
      <c r="BK147" s="39"/>
      <c r="BL147" s="40"/>
      <c r="BM147" s="38"/>
      <c r="BN147" s="39"/>
      <c r="BO147" s="39"/>
      <c r="BP147" s="39"/>
      <c r="BQ147" s="40"/>
      <c r="BR147" s="38">
        <f t="shared" si="269"/>
        <v>310052</v>
      </c>
      <c r="BS147" s="39"/>
      <c r="BT147" s="39"/>
      <c r="BU147" s="39"/>
      <c r="BV147" s="40"/>
    </row>
    <row r="148" spans="1:74" ht="13.7" customHeight="1" x14ac:dyDescent="0.15">
      <c r="A148" s="89" t="s">
        <v>35</v>
      </c>
      <c r="B148" s="87"/>
      <c r="C148" s="87"/>
      <c r="D148" s="88"/>
      <c r="E148" s="41" t="s">
        <v>61</v>
      </c>
      <c r="F148" s="42"/>
      <c r="G148" s="42"/>
      <c r="H148" s="42"/>
      <c r="I148" s="43"/>
      <c r="J148" s="37">
        <v>19121</v>
      </c>
      <c r="K148" s="37"/>
      <c r="L148" s="37"/>
      <c r="M148" s="37"/>
      <c r="N148" s="37"/>
      <c r="O148" s="37">
        <v>21276</v>
      </c>
      <c r="P148" s="37"/>
      <c r="Q148" s="37"/>
      <c r="R148" s="37"/>
      <c r="S148" s="37"/>
      <c r="T148" s="37">
        <v>21238</v>
      </c>
      <c r="U148" s="37"/>
      <c r="V148" s="37"/>
      <c r="W148" s="37"/>
      <c r="X148" s="37"/>
      <c r="Y148" s="37">
        <v>22088</v>
      </c>
      <c r="Z148" s="37"/>
      <c r="AA148" s="37"/>
      <c r="AB148" s="37"/>
      <c r="AC148" s="37"/>
      <c r="AD148" s="37">
        <v>22345</v>
      </c>
      <c r="AE148" s="37"/>
      <c r="AF148" s="37"/>
      <c r="AG148" s="37"/>
      <c r="AH148" s="37"/>
      <c r="AI148" s="37">
        <v>22097</v>
      </c>
      <c r="AJ148" s="37"/>
      <c r="AK148" s="37"/>
      <c r="AL148" s="37"/>
      <c r="AM148" s="37"/>
      <c r="AN148" s="37">
        <v>25121</v>
      </c>
      <c r="AO148" s="37"/>
      <c r="AP148" s="37"/>
      <c r="AQ148" s="37"/>
      <c r="AR148" s="37"/>
      <c r="AS148" s="30"/>
      <c r="AT148" s="31"/>
      <c r="AU148" s="31"/>
      <c r="AV148" s="31"/>
      <c r="AW148" s="32"/>
      <c r="AX148" s="30"/>
      <c r="AY148" s="31"/>
      <c r="AZ148" s="31"/>
      <c r="BA148" s="31"/>
      <c r="BB148" s="32"/>
      <c r="BC148" s="30"/>
      <c r="BD148" s="31"/>
      <c r="BE148" s="31"/>
      <c r="BF148" s="31"/>
      <c r="BG148" s="32"/>
      <c r="BH148" s="30"/>
      <c r="BI148" s="31"/>
      <c r="BJ148" s="31"/>
      <c r="BK148" s="31"/>
      <c r="BL148" s="32"/>
      <c r="BM148" s="30"/>
      <c r="BN148" s="31"/>
      <c r="BO148" s="31"/>
      <c r="BP148" s="31"/>
      <c r="BQ148" s="32"/>
      <c r="BR148" s="30">
        <f t="shared" si="269"/>
        <v>153286</v>
      </c>
      <c r="BS148" s="31"/>
      <c r="BT148" s="31"/>
      <c r="BU148" s="31"/>
      <c r="BV148" s="32"/>
    </row>
    <row r="149" spans="1:74" ht="13.7" customHeight="1" x14ac:dyDescent="0.15">
      <c r="A149" s="89"/>
      <c r="B149" s="87"/>
      <c r="C149" s="87"/>
      <c r="D149" s="88"/>
      <c r="E149" s="33" t="s">
        <v>55</v>
      </c>
      <c r="F149" s="34"/>
      <c r="G149" s="34"/>
      <c r="H149" s="34"/>
      <c r="I149" s="35"/>
      <c r="J149" s="36">
        <v>625</v>
      </c>
      <c r="K149" s="36"/>
      <c r="L149" s="36"/>
      <c r="M149" s="36"/>
      <c r="N149" s="36"/>
      <c r="O149" s="36">
        <v>378</v>
      </c>
      <c r="P149" s="36"/>
      <c r="Q149" s="36"/>
      <c r="R149" s="36"/>
      <c r="S149" s="36"/>
      <c r="T149" s="36">
        <v>0</v>
      </c>
      <c r="U149" s="36"/>
      <c r="V149" s="36"/>
      <c r="W149" s="36"/>
      <c r="X149" s="36"/>
      <c r="Y149" s="36">
        <v>0</v>
      </c>
      <c r="Z149" s="36"/>
      <c r="AA149" s="36"/>
      <c r="AB149" s="36"/>
      <c r="AC149" s="36"/>
      <c r="AD149" s="36">
        <v>0</v>
      </c>
      <c r="AE149" s="36"/>
      <c r="AF149" s="36"/>
      <c r="AG149" s="36"/>
      <c r="AH149" s="36"/>
      <c r="AI149" s="36">
        <v>559</v>
      </c>
      <c r="AJ149" s="36"/>
      <c r="AK149" s="36"/>
      <c r="AL149" s="36"/>
      <c r="AM149" s="36"/>
      <c r="AN149" s="36">
        <v>0</v>
      </c>
      <c r="AO149" s="36"/>
      <c r="AP149" s="36"/>
      <c r="AQ149" s="36"/>
      <c r="AR149" s="36"/>
      <c r="AS149" s="24"/>
      <c r="AT149" s="25"/>
      <c r="AU149" s="25"/>
      <c r="AV149" s="25"/>
      <c r="AW149" s="26"/>
      <c r="AX149" s="24"/>
      <c r="AY149" s="25"/>
      <c r="AZ149" s="25"/>
      <c r="BA149" s="25"/>
      <c r="BB149" s="26"/>
      <c r="BC149" s="24"/>
      <c r="BD149" s="25"/>
      <c r="BE149" s="25"/>
      <c r="BF149" s="25"/>
      <c r="BG149" s="26"/>
      <c r="BH149" s="24"/>
      <c r="BI149" s="25"/>
      <c r="BJ149" s="25"/>
      <c r="BK149" s="25"/>
      <c r="BL149" s="26"/>
      <c r="BM149" s="24"/>
      <c r="BN149" s="25"/>
      <c r="BO149" s="25"/>
      <c r="BP149" s="25"/>
      <c r="BQ149" s="26"/>
      <c r="BR149" s="24">
        <f t="shared" si="269"/>
        <v>1562</v>
      </c>
      <c r="BS149" s="25"/>
      <c r="BT149" s="25"/>
      <c r="BU149" s="25"/>
      <c r="BV149" s="26"/>
    </row>
    <row r="150" spans="1:74" ht="13.7" customHeight="1" x14ac:dyDescent="0.15">
      <c r="A150" s="89"/>
      <c r="B150" s="87"/>
      <c r="C150" s="87"/>
      <c r="D150" s="88"/>
      <c r="E150" s="51" t="s">
        <v>56</v>
      </c>
      <c r="F150" s="52"/>
      <c r="G150" s="52"/>
      <c r="H150" s="52"/>
      <c r="I150" s="53"/>
      <c r="J150" s="63">
        <f>SUM(J148:N149)</f>
        <v>19746</v>
      </c>
      <c r="K150" s="63"/>
      <c r="L150" s="63"/>
      <c r="M150" s="63"/>
      <c r="N150" s="63"/>
      <c r="O150" s="63">
        <f t="shared" ref="O150" si="318">SUM(O148:S149)</f>
        <v>21654</v>
      </c>
      <c r="P150" s="63"/>
      <c r="Q150" s="63"/>
      <c r="R150" s="63"/>
      <c r="S150" s="63"/>
      <c r="T150" s="63">
        <f t="shared" ref="T150" si="319">SUM(T148:X149)</f>
        <v>21238</v>
      </c>
      <c r="U150" s="63"/>
      <c r="V150" s="63"/>
      <c r="W150" s="63"/>
      <c r="X150" s="63"/>
      <c r="Y150" s="63">
        <f t="shared" ref="Y150" si="320">SUM(Y148:AC149)</f>
        <v>22088</v>
      </c>
      <c r="Z150" s="63"/>
      <c r="AA150" s="63"/>
      <c r="AB150" s="63"/>
      <c r="AC150" s="63"/>
      <c r="AD150" s="63">
        <f t="shared" ref="AD150" si="321">SUM(AD148:AH149)</f>
        <v>22345</v>
      </c>
      <c r="AE150" s="63"/>
      <c r="AF150" s="63"/>
      <c r="AG150" s="63"/>
      <c r="AH150" s="63"/>
      <c r="AI150" s="63">
        <f t="shared" ref="AI150" si="322">SUM(AI148:AM149)</f>
        <v>22656</v>
      </c>
      <c r="AJ150" s="63"/>
      <c r="AK150" s="63"/>
      <c r="AL150" s="63"/>
      <c r="AM150" s="63"/>
      <c r="AN150" s="63">
        <f t="shared" ref="AN150" si="323">SUM(AN148:AR149)</f>
        <v>25121</v>
      </c>
      <c r="AO150" s="63"/>
      <c r="AP150" s="63"/>
      <c r="AQ150" s="63"/>
      <c r="AR150" s="63"/>
      <c r="AS150" s="38"/>
      <c r="AT150" s="39"/>
      <c r="AU150" s="39"/>
      <c r="AV150" s="39"/>
      <c r="AW150" s="40"/>
      <c r="AX150" s="38"/>
      <c r="AY150" s="39"/>
      <c r="AZ150" s="39"/>
      <c r="BA150" s="39"/>
      <c r="BB150" s="40"/>
      <c r="BC150" s="38"/>
      <c r="BD150" s="39"/>
      <c r="BE150" s="39"/>
      <c r="BF150" s="39"/>
      <c r="BG150" s="40"/>
      <c r="BH150" s="38"/>
      <c r="BI150" s="39"/>
      <c r="BJ150" s="39"/>
      <c r="BK150" s="39"/>
      <c r="BL150" s="40"/>
      <c r="BM150" s="38"/>
      <c r="BN150" s="39"/>
      <c r="BO150" s="39"/>
      <c r="BP150" s="39"/>
      <c r="BQ150" s="40"/>
      <c r="BR150" s="38">
        <f t="shared" si="269"/>
        <v>154848</v>
      </c>
      <c r="BS150" s="39"/>
      <c r="BT150" s="39"/>
      <c r="BU150" s="39"/>
      <c r="BV150" s="40"/>
    </row>
    <row r="151" spans="1:74" ht="13.7" customHeight="1" x14ac:dyDescent="0.15">
      <c r="A151" s="89"/>
      <c r="B151" s="87"/>
      <c r="C151" s="87"/>
      <c r="D151" s="88"/>
      <c r="E151" s="41" t="s">
        <v>62</v>
      </c>
      <c r="F151" s="42"/>
      <c r="G151" s="42"/>
      <c r="H151" s="42"/>
      <c r="I151" s="43"/>
      <c r="J151" s="37">
        <v>2374</v>
      </c>
      <c r="K151" s="37"/>
      <c r="L151" s="37"/>
      <c r="M151" s="37"/>
      <c r="N151" s="37"/>
      <c r="O151" s="37">
        <v>1962</v>
      </c>
      <c r="P151" s="37"/>
      <c r="Q151" s="37"/>
      <c r="R151" s="37"/>
      <c r="S151" s="37"/>
      <c r="T151" s="37">
        <v>21089</v>
      </c>
      <c r="U151" s="37"/>
      <c r="V151" s="37"/>
      <c r="W151" s="37"/>
      <c r="X151" s="37"/>
      <c r="Y151" s="37">
        <v>10002</v>
      </c>
      <c r="Z151" s="37"/>
      <c r="AA151" s="37"/>
      <c r="AB151" s="37"/>
      <c r="AC151" s="37"/>
      <c r="AD151" s="37">
        <v>5591</v>
      </c>
      <c r="AE151" s="37"/>
      <c r="AF151" s="37"/>
      <c r="AG151" s="37"/>
      <c r="AH151" s="37"/>
      <c r="AI151" s="37">
        <v>2878</v>
      </c>
      <c r="AJ151" s="37"/>
      <c r="AK151" s="37"/>
      <c r="AL151" s="37"/>
      <c r="AM151" s="37"/>
      <c r="AN151" s="37">
        <v>1865</v>
      </c>
      <c r="AO151" s="37"/>
      <c r="AP151" s="37"/>
      <c r="AQ151" s="37"/>
      <c r="AR151" s="37"/>
      <c r="AS151" s="30"/>
      <c r="AT151" s="31"/>
      <c r="AU151" s="31"/>
      <c r="AV151" s="31"/>
      <c r="AW151" s="32"/>
      <c r="AX151" s="30"/>
      <c r="AY151" s="31"/>
      <c r="AZ151" s="31"/>
      <c r="BA151" s="31"/>
      <c r="BB151" s="32"/>
      <c r="BC151" s="30"/>
      <c r="BD151" s="31"/>
      <c r="BE151" s="31"/>
      <c r="BF151" s="31"/>
      <c r="BG151" s="32"/>
      <c r="BH151" s="30"/>
      <c r="BI151" s="31"/>
      <c r="BJ151" s="31"/>
      <c r="BK151" s="31"/>
      <c r="BL151" s="32"/>
      <c r="BM151" s="30"/>
      <c r="BN151" s="31"/>
      <c r="BO151" s="31"/>
      <c r="BP151" s="31"/>
      <c r="BQ151" s="32"/>
      <c r="BR151" s="30">
        <f t="shared" si="269"/>
        <v>45761</v>
      </c>
      <c r="BS151" s="31"/>
      <c r="BT151" s="31"/>
      <c r="BU151" s="31"/>
      <c r="BV151" s="32"/>
    </row>
    <row r="152" spans="1:74" ht="13.7" customHeight="1" x14ac:dyDescent="0.15">
      <c r="A152" s="89"/>
      <c r="B152" s="87"/>
      <c r="C152" s="87"/>
      <c r="D152" s="88"/>
      <c r="E152" s="33" t="s">
        <v>55</v>
      </c>
      <c r="F152" s="34"/>
      <c r="G152" s="34"/>
      <c r="H152" s="34"/>
      <c r="I152" s="35"/>
      <c r="J152" s="36">
        <v>0</v>
      </c>
      <c r="K152" s="36"/>
      <c r="L152" s="36"/>
      <c r="M152" s="36"/>
      <c r="N152" s="36"/>
      <c r="O152" s="36">
        <v>0</v>
      </c>
      <c r="P152" s="36"/>
      <c r="Q152" s="36"/>
      <c r="R152" s="36"/>
      <c r="S152" s="36"/>
      <c r="T152" s="36">
        <v>0</v>
      </c>
      <c r="U152" s="36"/>
      <c r="V152" s="36"/>
      <c r="W152" s="36"/>
      <c r="X152" s="36"/>
      <c r="Y152" s="36">
        <v>0</v>
      </c>
      <c r="Z152" s="36"/>
      <c r="AA152" s="36"/>
      <c r="AB152" s="36"/>
      <c r="AC152" s="36"/>
      <c r="AD152" s="36">
        <v>0</v>
      </c>
      <c r="AE152" s="36"/>
      <c r="AF152" s="36"/>
      <c r="AG152" s="36"/>
      <c r="AH152" s="36"/>
      <c r="AI152" s="36">
        <v>0</v>
      </c>
      <c r="AJ152" s="36"/>
      <c r="AK152" s="36"/>
      <c r="AL152" s="36"/>
      <c r="AM152" s="36"/>
      <c r="AN152" s="36">
        <v>0</v>
      </c>
      <c r="AO152" s="36"/>
      <c r="AP152" s="36"/>
      <c r="AQ152" s="36"/>
      <c r="AR152" s="36"/>
      <c r="AS152" s="24"/>
      <c r="AT152" s="25"/>
      <c r="AU152" s="25"/>
      <c r="AV152" s="25"/>
      <c r="AW152" s="26"/>
      <c r="AX152" s="24"/>
      <c r="AY152" s="25"/>
      <c r="AZ152" s="25"/>
      <c r="BA152" s="25"/>
      <c r="BB152" s="26"/>
      <c r="BC152" s="24"/>
      <c r="BD152" s="25"/>
      <c r="BE152" s="25"/>
      <c r="BF152" s="25"/>
      <c r="BG152" s="26"/>
      <c r="BH152" s="24"/>
      <c r="BI152" s="25"/>
      <c r="BJ152" s="25"/>
      <c r="BK152" s="25"/>
      <c r="BL152" s="26"/>
      <c r="BM152" s="24"/>
      <c r="BN152" s="25"/>
      <c r="BO152" s="25"/>
      <c r="BP152" s="25"/>
      <c r="BQ152" s="26"/>
      <c r="BR152" s="24">
        <f t="shared" si="269"/>
        <v>0</v>
      </c>
      <c r="BS152" s="25"/>
      <c r="BT152" s="25"/>
      <c r="BU152" s="25"/>
      <c r="BV152" s="26"/>
    </row>
    <row r="153" spans="1:74" ht="13.7" customHeight="1" x14ac:dyDescent="0.15">
      <c r="A153" s="89"/>
      <c r="B153" s="87"/>
      <c r="C153" s="87"/>
      <c r="D153" s="88"/>
      <c r="E153" s="51" t="s">
        <v>56</v>
      </c>
      <c r="F153" s="52"/>
      <c r="G153" s="52"/>
      <c r="H153" s="52"/>
      <c r="I153" s="53"/>
      <c r="J153" s="44">
        <f>SUM(J151:N152)</f>
        <v>2374</v>
      </c>
      <c r="K153" s="44"/>
      <c r="L153" s="44"/>
      <c r="M153" s="44"/>
      <c r="N153" s="44"/>
      <c r="O153" s="44">
        <f t="shared" ref="O153" si="324">SUM(O151:S152)</f>
        <v>1962</v>
      </c>
      <c r="P153" s="44"/>
      <c r="Q153" s="44"/>
      <c r="R153" s="44"/>
      <c r="S153" s="44"/>
      <c r="T153" s="44">
        <f t="shared" ref="T153" si="325">SUM(T151:X152)</f>
        <v>21089</v>
      </c>
      <c r="U153" s="44"/>
      <c r="V153" s="44"/>
      <c r="W153" s="44"/>
      <c r="X153" s="44"/>
      <c r="Y153" s="44">
        <f t="shared" ref="Y153" si="326">SUM(Y151:AC152)</f>
        <v>10002</v>
      </c>
      <c r="Z153" s="44"/>
      <c r="AA153" s="44"/>
      <c r="AB153" s="44"/>
      <c r="AC153" s="44"/>
      <c r="AD153" s="44">
        <f t="shared" ref="AD153" si="327">SUM(AD151:AH152)</f>
        <v>5591</v>
      </c>
      <c r="AE153" s="44"/>
      <c r="AF153" s="44"/>
      <c r="AG153" s="44"/>
      <c r="AH153" s="44"/>
      <c r="AI153" s="44">
        <f t="shared" ref="AI153" si="328">SUM(AI151:AM152)</f>
        <v>2878</v>
      </c>
      <c r="AJ153" s="44"/>
      <c r="AK153" s="44"/>
      <c r="AL153" s="44"/>
      <c r="AM153" s="44"/>
      <c r="AN153" s="44">
        <f t="shared" ref="AN153" si="329">SUM(AN151:AR152)</f>
        <v>1865</v>
      </c>
      <c r="AO153" s="44"/>
      <c r="AP153" s="44"/>
      <c r="AQ153" s="44"/>
      <c r="AR153" s="44"/>
      <c r="AS153" s="38"/>
      <c r="AT153" s="39"/>
      <c r="AU153" s="39"/>
      <c r="AV153" s="39"/>
      <c r="AW153" s="40"/>
      <c r="AX153" s="38"/>
      <c r="AY153" s="39"/>
      <c r="AZ153" s="39"/>
      <c r="BA153" s="39"/>
      <c r="BB153" s="40"/>
      <c r="BC153" s="38"/>
      <c r="BD153" s="39"/>
      <c r="BE153" s="39"/>
      <c r="BF153" s="39"/>
      <c r="BG153" s="40"/>
      <c r="BH153" s="38"/>
      <c r="BI153" s="39"/>
      <c r="BJ153" s="39"/>
      <c r="BK153" s="39"/>
      <c r="BL153" s="40"/>
      <c r="BM153" s="38"/>
      <c r="BN153" s="39"/>
      <c r="BO153" s="39"/>
      <c r="BP153" s="39"/>
      <c r="BQ153" s="40"/>
      <c r="BR153" s="38">
        <f t="shared" si="269"/>
        <v>45761</v>
      </c>
      <c r="BS153" s="39"/>
      <c r="BT153" s="39"/>
      <c r="BU153" s="39"/>
      <c r="BV153" s="40"/>
    </row>
    <row r="154" spans="1:74" ht="13.7" customHeight="1" x14ac:dyDescent="0.15">
      <c r="A154" s="96" t="s">
        <v>36</v>
      </c>
      <c r="B154" s="94"/>
      <c r="C154" s="94"/>
      <c r="D154" s="95"/>
      <c r="E154" s="41" t="s">
        <v>61</v>
      </c>
      <c r="F154" s="42"/>
      <c r="G154" s="42"/>
      <c r="H154" s="42"/>
      <c r="I154" s="43"/>
      <c r="J154" s="37">
        <v>19186</v>
      </c>
      <c r="K154" s="37"/>
      <c r="L154" s="37"/>
      <c r="M154" s="37"/>
      <c r="N154" s="37"/>
      <c r="O154" s="37">
        <v>21333</v>
      </c>
      <c r="P154" s="37"/>
      <c r="Q154" s="37"/>
      <c r="R154" s="37"/>
      <c r="S154" s="37"/>
      <c r="T154" s="37">
        <v>21825</v>
      </c>
      <c r="U154" s="37"/>
      <c r="V154" s="37"/>
      <c r="W154" s="37"/>
      <c r="X154" s="37"/>
      <c r="Y154" s="37">
        <v>14071</v>
      </c>
      <c r="Z154" s="37"/>
      <c r="AA154" s="37"/>
      <c r="AB154" s="37"/>
      <c r="AC154" s="37"/>
      <c r="AD154" s="37">
        <v>15358</v>
      </c>
      <c r="AE154" s="37"/>
      <c r="AF154" s="37"/>
      <c r="AG154" s="37"/>
      <c r="AH154" s="37"/>
      <c r="AI154" s="37">
        <v>24782</v>
      </c>
      <c r="AJ154" s="37"/>
      <c r="AK154" s="37"/>
      <c r="AL154" s="37"/>
      <c r="AM154" s="37"/>
      <c r="AN154" s="37">
        <v>24572</v>
      </c>
      <c r="AO154" s="37"/>
      <c r="AP154" s="37"/>
      <c r="AQ154" s="37"/>
      <c r="AR154" s="37"/>
      <c r="AS154" s="30"/>
      <c r="AT154" s="31"/>
      <c r="AU154" s="31"/>
      <c r="AV154" s="31"/>
      <c r="AW154" s="32"/>
      <c r="AX154" s="30"/>
      <c r="AY154" s="31"/>
      <c r="AZ154" s="31"/>
      <c r="BA154" s="31"/>
      <c r="BB154" s="32"/>
      <c r="BC154" s="30"/>
      <c r="BD154" s="31"/>
      <c r="BE154" s="31"/>
      <c r="BF154" s="31"/>
      <c r="BG154" s="32"/>
      <c r="BH154" s="30"/>
      <c r="BI154" s="31"/>
      <c r="BJ154" s="31"/>
      <c r="BK154" s="31"/>
      <c r="BL154" s="32"/>
      <c r="BM154" s="30"/>
      <c r="BN154" s="31"/>
      <c r="BO154" s="31"/>
      <c r="BP154" s="31"/>
      <c r="BQ154" s="32"/>
      <c r="BR154" s="30">
        <f t="shared" si="269"/>
        <v>141127</v>
      </c>
      <c r="BS154" s="31"/>
      <c r="BT154" s="31"/>
      <c r="BU154" s="31"/>
      <c r="BV154" s="32"/>
    </row>
    <row r="155" spans="1:74" ht="13.7" customHeight="1" x14ac:dyDescent="0.15">
      <c r="A155" s="96"/>
      <c r="B155" s="94"/>
      <c r="C155" s="94"/>
      <c r="D155" s="95"/>
      <c r="E155" s="33" t="s">
        <v>55</v>
      </c>
      <c r="F155" s="34"/>
      <c r="G155" s="34"/>
      <c r="H155" s="34"/>
      <c r="I155" s="35"/>
      <c r="J155" s="36">
        <v>0</v>
      </c>
      <c r="K155" s="36"/>
      <c r="L155" s="36"/>
      <c r="M155" s="36"/>
      <c r="N155" s="36"/>
      <c r="O155" s="36">
        <v>0</v>
      </c>
      <c r="P155" s="36"/>
      <c r="Q155" s="36"/>
      <c r="R155" s="36"/>
      <c r="S155" s="36"/>
      <c r="T155" s="36">
        <v>0</v>
      </c>
      <c r="U155" s="36"/>
      <c r="V155" s="36"/>
      <c r="W155" s="36"/>
      <c r="X155" s="36"/>
      <c r="Y155" s="36">
        <v>0</v>
      </c>
      <c r="Z155" s="36"/>
      <c r="AA155" s="36"/>
      <c r="AB155" s="36"/>
      <c r="AC155" s="36"/>
      <c r="AD155" s="36">
        <v>0</v>
      </c>
      <c r="AE155" s="36"/>
      <c r="AF155" s="36"/>
      <c r="AG155" s="36"/>
      <c r="AH155" s="36"/>
      <c r="AI155" s="36">
        <v>0</v>
      </c>
      <c r="AJ155" s="36"/>
      <c r="AK155" s="36"/>
      <c r="AL155" s="36"/>
      <c r="AM155" s="36"/>
      <c r="AN155" s="36">
        <v>0</v>
      </c>
      <c r="AO155" s="36"/>
      <c r="AP155" s="36"/>
      <c r="AQ155" s="36"/>
      <c r="AR155" s="36"/>
      <c r="AS155" s="24"/>
      <c r="AT155" s="25"/>
      <c r="AU155" s="25"/>
      <c r="AV155" s="25"/>
      <c r="AW155" s="26"/>
      <c r="AX155" s="24"/>
      <c r="AY155" s="25"/>
      <c r="AZ155" s="25"/>
      <c r="BA155" s="25"/>
      <c r="BB155" s="26"/>
      <c r="BC155" s="24"/>
      <c r="BD155" s="25"/>
      <c r="BE155" s="25"/>
      <c r="BF155" s="25"/>
      <c r="BG155" s="26"/>
      <c r="BH155" s="24"/>
      <c r="BI155" s="25"/>
      <c r="BJ155" s="25"/>
      <c r="BK155" s="25"/>
      <c r="BL155" s="26"/>
      <c r="BM155" s="24"/>
      <c r="BN155" s="25"/>
      <c r="BO155" s="25"/>
      <c r="BP155" s="25"/>
      <c r="BQ155" s="26"/>
      <c r="BR155" s="24">
        <f t="shared" si="269"/>
        <v>0</v>
      </c>
      <c r="BS155" s="25"/>
      <c r="BT155" s="25"/>
      <c r="BU155" s="25"/>
      <c r="BV155" s="26"/>
    </row>
    <row r="156" spans="1:74" ht="13.7" customHeight="1" x14ac:dyDescent="0.15">
      <c r="A156" s="96"/>
      <c r="B156" s="94"/>
      <c r="C156" s="94"/>
      <c r="D156" s="95"/>
      <c r="E156" s="51" t="s">
        <v>56</v>
      </c>
      <c r="F156" s="52"/>
      <c r="G156" s="52"/>
      <c r="H156" s="52"/>
      <c r="I156" s="53"/>
      <c r="J156" s="63">
        <f>SUM(J154:N155)</f>
        <v>19186</v>
      </c>
      <c r="K156" s="63"/>
      <c r="L156" s="63"/>
      <c r="M156" s="63"/>
      <c r="N156" s="63"/>
      <c r="O156" s="63">
        <f t="shared" ref="O156" si="330">SUM(O154:S155)</f>
        <v>21333</v>
      </c>
      <c r="P156" s="63"/>
      <c r="Q156" s="63"/>
      <c r="R156" s="63"/>
      <c r="S156" s="63"/>
      <c r="T156" s="63">
        <f t="shared" ref="T156" si="331">SUM(T154:X155)</f>
        <v>21825</v>
      </c>
      <c r="U156" s="63"/>
      <c r="V156" s="63"/>
      <c r="W156" s="63"/>
      <c r="X156" s="63"/>
      <c r="Y156" s="63">
        <f t="shared" ref="Y156" si="332">SUM(Y154:AC155)</f>
        <v>14071</v>
      </c>
      <c r="Z156" s="63"/>
      <c r="AA156" s="63"/>
      <c r="AB156" s="63"/>
      <c r="AC156" s="63"/>
      <c r="AD156" s="63">
        <f t="shared" ref="AD156" si="333">SUM(AD154:AH155)</f>
        <v>15358</v>
      </c>
      <c r="AE156" s="63"/>
      <c r="AF156" s="63"/>
      <c r="AG156" s="63"/>
      <c r="AH156" s="63"/>
      <c r="AI156" s="63">
        <f t="shared" ref="AI156" si="334">SUM(AI154:AM155)</f>
        <v>24782</v>
      </c>
      <c r="AJ156" s="63"/>
      <c r="AK156" s="63"/>
      <c r="AL156" s="63"/>
      <c r="AM156" s="63"/>
      <c r="AN156" s="63">
        <f t="shared" ref="AN156" si="335">SUM(AN154:AR155)</f>
        <v>24572</v>
      </c>
      <c r="AO156" s="63"/>
      <c r="AP156" s="63"/>
      <c r="AQ156" s="63"/>
      <c r="AR156" s="63"/>
      <c r="AS156" s="38"/>
      <c r="AT156" s="39"/>
      <c r="AU156" s="39"/>
      <c r="AV156" s="39"/>
      <c r="AW156" s="40"/>
      <c r="AX156" s="38"/>
      <c r="AY156" s="39"/>
      <c r="AZ156" s="39"/>
      <c r="BA156" s="39"/>
      <c r="BB156" s="40"/>
      <c r="BC156" s="38"/>
      <c r="BD156" s="39"/>
      <c r="BE156" s="39"/>
      <c r="BF156" s="39"/>
      <c r="BG156" s="40"/>
      <c r="BH156" s="38"/>
      <c r="BI156" s="39"/>
      <c r="BJ156" s="39"/>
      <c r="BK156" s="39"/>
      <c r="BL156" s="40"/>
      <c r="BM156" s="38"/>
      <c r="BN156" s="39"/>
      <c r="BO156" s="39"/>
      <c r="BP156" s="39"/>
      <c r="BQ156" s="40"/>
      <c r="BR156" s="38">
        <f t="shared" si="269"/>
        <v>141127</v>
      </c>
      <c r="BS156" s="39"/>
      <c r="BT156" s="39"/>
      <c r="BU156" s="39"/>
      <c r="BV156" s="40"/>
    </row>
    <row r="157" spans="1:74" ht="13.7" customHeight="1" x14ac:dyDescent="0.15">
      <c r="A157" s="96"/>
      <c r="B157" s="94"/>
      <c r="C157" s="94"/>
      <c r="D157" s="95"/>
      <c r="E157" s="41" t="s">
        <v>62</v>
      </c>
      <c r="F157" s="42"/>
      <c r="G157" s="42"/>
      <c r="H157" s="42"/>
      <c r="I157" s="43"/>
      <c r="J157" s="37">
        <v>29790</v>
      </c>
      <c r="K157" s="37"/>
      <c r="L157" s="37"/>
      <c r="M157" s="37"/>
      <c r="N157" s="37"/>
      <c r="O157" s="37">
        <v>28591</v>
      </c>
      <c r="P157" s="37"/>
      <c r="Q157" s="37"/>
      <c r="R157" s="37"/>
      <c r="S157" s="37"/>
      <c r="T157" s="37">
        <v>24477</v>
      </c>
      <c r="U157" s="37"/>
      <c r="V157" s="37"/>
      <c r="W157" s="37"/>
      <c r="X157" s="37"/>
      <c r="Y157" s="37">
        <v>18036</v>
      </c>
      <c r="Z157" s="37"/>
      <c r="AA157" s="37"/>
      <c r="AB157" s="37"/>
      <c r="AC157" s="37"/>
      <c r="AD157" s="37">
        <v>16629</v>
      </c>
      <c r="AE157" s="37"/>
      <c r="AF157" s="37"/>
      <c r="AG157" s="37"/>
      <c r="AH157" s="37"/>
      <c r="AI157" s="37">
        <v>32792</v>
      </c>
      <c r="AJ157" s="37"/>
      <c r="AK157" s="37"/>
      <c r="AL157" s="37"/>
      <c r="AM157" s="37"/>
      <c r="AN157" s="37">
        <v>42229</v>
      </c>
      <c r="AO157" s="37"/>
      <c r="AP157" s="37"/>
      <c r="AQ157" s="37"/>
      <c r="AR157" s="37"/>
      <c r="AS157" s="30"/>
      <c r="AT157" s="31"/>
      <c r="AU157" s="31"/>
      <c r="AV157" s="31"/>
      <c r="AW157" s="32"/>
      <c r="AX157" s="30"/>
      <c r="AY157" s="31"/>
      <c r="AZ157" s="31"/>
      <c r="BA157" s="31"/>
      <c r="BB157" s="32"/>
      <c r="BC157" s="30"/>
      <c r="BD157" s="31"/>
      <c r="BE157" s="31"/>
      <c r="BF157" s="31"/>
      <c r="BG157" s="32"/>
      <c r="BH157" s="30"/>
      <c r="BI157" s="31"/>
      <c r="BJ157" s="31"/>
      <c r="BK157" s="31"/>
      <c r="BL157" s="32"/>
      <c r="BM157" s="30"/>
      <c r="BN157" s="31"/>
      <c r="BO157" s="31"/>
      <c r="BP157" s="31"/>
      <c r="BQ157" s="32"/>
      <c r="BR157" s="30">
        <f t="shared" si="269"/>
        <v>192544</v>
      </c>
      <c r="BS157" s="31"/>
      <c r="BT157" s="31"/>
      <c r="BU157" s="31"/>
      <c r="BV157" s="32"/>
    </row>
    <row r="158" spans="1:74" ht="13.7" customHeight="1" x14ac:dyDescent="0.15">
      <c r="A158" s="96"/>
      <c r="B158" s="94"/>
      <c r="C158" s="94"/>
      <c r="D158" s="95"/>
      <c r="E158" s="33" t="s">
        <v>55</v>
      </c>
      <c r="F158" s="34"/>
      <c r="G158" s="34"/>
      <c r="H158" s="34"/>
      <c r="I158" s="35"/>
      <c r="J158" s="36">
        <v>0</v>
      </c>
      <c r="K158" s="36"/>
      <c r="L158" s="36"/>
      <c r="M158" s="36"/>
      <c r="N158" s="36"/>
      <c r="O158" s="36">
        <v>0</v>
      </c>
      <c r="P158" s="36"/>
      <c r="Q158" s="36"/>
      <c r="R158" s="36"/>
      <c r="S158" s="36"/>
      <c r="T158" s="36">
        <v>0</v>
      </c>
      <c r="U158" s="36"/>
      <c r="V158" s="36"/>
      <c r="W158" s="36"/>
      <c r="X158" s="36"/>
      <c r="Y158" s="36">
        <v>0</v>
      </c>
      <c r="Z158" s="36"/>
      <c r="AA158" s="36"/>
      <c r="AB158" s="36"/>
      <c r="AC158" s="36"/>
      <c r="AD158" s="36">
        <v>0</v>
      </c>
      <c r="AE158" s="36"/>
      <c r="AF158" s="36"/>
      <c r="AG158" s="36"/>
      <c r="AH158" s="36"/>
      <c r="AI158" s="36">
        <v>0</v>
      </c>
      <c r="AJ158" s="36"/>
      <c r="AK158" s="36"/>
      <c r="AL158" s="36"/>
      <c r="AM158" s="36"/>
      <c r="AN158" s="36">
        <v>0</v>
      </c>
      <c r="AO158" s="36"/>
      <c r="AP158" s="36"/>
      <c r="AQ158" s="36"/>
      <c r="AR158" s="36"/>
      <c r="AS158" s="24"/>
      <c r="AT158" s="25"/>
      <c r="AU158" s="25"/>
      <c r="AV158" s="25"/>
      <c r="AW158" s="26"/>
      <c r="AX158" s="24"/>
      <c r="AY158" s="25"/>
      <c r="AZ158" s="25"/>
      <c r="BA158" s="25"/>
      <c r="BB158" s="26"/>
      <c r="BC158" s="24"/>
      <c r="BD158" s="25"/>
      <c r="BE158" s="25"/>
      <c r="BF158" s="25"/>
      <c r="BG158" s="26"/>
      <c r="BH158" s="24"/>
      <c r="BI158" s="25"/>
      <c r="BJ158" s="25"/>
      <c r="BK158" s="25"/>
      <c r="BL158" s="26"/>
      <c r="BM158" s="24"/>
      <c r="BN158" s="25"/>
      <c r="BO158" s="25"/>
      <c r="BP158" s="25"/>
      <c r="BQ158" s="26"/>
      <c r="BR158" s="24">
        <f t="shared" si="269"/>
        <v>0</v>
      </c>
      <c r="BS158" s="25"/>
      <c r="BT158" s="25"/>
      <c r="BU158" s="25"/>
      <c r="BV158" s="26"/>
    </row>
    <row r="159" spans="1:74" ht="13.7" customHeight="1" x14ac:dyDescent="0.15">
      <c r="A159" s="96"/>
      <c r="B159" s="94"/>
      <c r="C159" s="94"/>
      <c r="D159" s="95"/>
      <c r="E159" s="51" t="s">
        <v>56</v>
      </c>
      <c r="F159" s="52"/>
      <c r="G159" s="52"/>
      <c r="H159" s="52"/>
      <c r="I159" s="53"/>
      <c r="J159" s="63">
        <f>SUM(J157:N158)</f>
        <v>29790</v>
      </c>
      <c r="K159" s="63"/>
      <c r="L159" s="63"/>
      <c r="M159" s="63"/>
      <c r="N159" s="63"/>
      <c r="O159" s="44">
        <f t="shared" ref="O159" si="336">SUM(O157:S158)</f>
        <v>28591</v>
      </c>
      <c r="P159" s="44"/>
      <c r="Q159" s="44"/>
      <c r="R159" s="44"/>
      <c r="S159" s="44"/>
      <c r="T159" s="44">
        <f t="shared" ref="T159" si="337">SUM(T157:X158)</f>
        <v>24477</v>
      </c>
      <c r="U159" s="44"/>
      <c r="V159" s="44"/>
      <c r="W159" s="44"/>
      <c r="X159" s="44"/>
      <c r="Y159" s="44">
        <f t="shared" ref="Y159" si="338">SUM(Y157:AC158)</f>
        <v>18036</v>
      </c>
      <c r="Z159" s="44"/>
      <c r="AA159" s="44"/>
      <c r="AB159" s="44"/>
      <c r="AC159" s="44"/>
      <c r="AD159" s="44">
        <f t="shared" ref="AD159" si="339">SUM(AD157:AH158)</f>
        <v>16629</v>
      </c>
      <c r="AE159" s="44"/>
      <c r="AF159" s="44"/>
      <c r="AG159" s="44"/>
      <c r="AH159" s="44"/>
      <c r="AI159" s="44">
        <f t="shared" ref="AI159" si="340">SUM(AI157:AM158)</f>
        <v>32792</v>
      </c>
      <c r="AJ159" s="44"/>
      <c r="AK159" s="44"/>
      <c r="AL159" s="44"/>
      <c r="AM159" s="44"/>
      <c r="AN159" s="44">
        <f t="shared" ref="AN159" si="341">SUM(AN157:AR158)</f>
        <v>42229</v>
      </c>
      <c r="AO159" s="44"/>
      <c r="AP159" s="44"/>
      <c r="AQ159" s="44"/>
      <c r="AR159" s="44"/>
      <c r="AS159" s="38"/>
      <c r="AT159" s="39"/>
      <c r="AU159" s="39"/>
      <c r="AV159" s="39"/>
      <c r="AW159" s="40"/>
      <c r="AX159" s="38"/>
      <c r="AY159" s="39"/>
      <c r="AZ159" s="39"/>
      <c r="BA159" s="39"/>
      <c r="BB159" s="40"/>
      <c r="BC159" s="38"/>
      <c r="BD159" s="39"/>
      <c r="BE159" s="39"/>
      <c r="BF159" s="39"/>
      <c r="BG159" s="40"/>
      <c r="BH159" s="38"/>
      <c r="BI159" s="39"/>
      <c r="BJ159" s="39"/>
      <c r="BK159" s="39"/>
      <c r="BL159" s="40"/>
      <c r="BM159" s="38"/>
      <c r="BN159" s="39"/>
      <c r="BO159" s="39"/>
      <c r="BP159" s="39"/>
      <c r="BQ159" s="40"/>
      <c r="BR159" s="38">
        <f t="shared" si="269"/>
        <v>192544</v>
      </c>
      <c r="BS159" s="39"/>
      <c r="BT159" s="39"/>
      <c r="BU159" s="39"/>
      <c r="BV159" s="40"/>
    </row>
    <row r="160" spans="1:74" ht="13.7" customHeight="1" x14ac:dyDescent="0.15">
      <c r="A160" s="103" t="s">
        <v>37</v>
      </c>
      <c r="B160" s="46"/>
      <c r="C160" s="46"/>
      <c r="D160" s="47"/>
      <c r="E160" s="41" t="s">
        <v>61</v>
      </c>
      <c r="F160" s="42"/>
      <c r="G160" s="42"/>
      <c r="H160" s="42"/>
      <c r="I160" s="43"/>
      <c r="J160" s="37">
        <f>SUM(J166,J172,J189,J195,J201,J207,J213,J219,J225,J231,J242,J248,J183)</f>
        <v>5350304</v>
      </c>
      <c r="K160" s="37"/>
      <c r="L160" s="37"/>
      <c r="M160" s="37"/>
      <c r="N160" s="37"/>
      <c r="O160" s="37">
        <f t="shared" ref="O160:AN165" si="342">SUM(O166,O172,O189,O195,O201,O207,O213,O219,O225,O231,O242,O248,O183)</f>
        <v>5876322</v>
      </c>
      <c r="P160" s="37"/>
      <c r="Q160" s="37"/>
      <c r="R160" s="37"/>
      <c r="S160" s="37"/>
      <c r="T160" s="37">
        <f t="shared" ref="T160" si="343">SUM(T166,T172,T189,T195,T201,T207,T213,T219,T225,T231,T242,T248,T183)</f>
        <v>5774234</v>
      </c>
      <c r="U160" s="37"/>
      <c r="V160" s="37"/>
      <c r="W160" s="37"/>
      <c r="X160" s="37"/>
      <c r="Y160" s="37">
        <f t="shared" ref="Y160" si="344">SUM(Y166,Y172,Y189,Y195,Y201,Y207,Y213,Y219,Y225,Y231,Y242,Y248,Y183)</f>
        <v>6474731</v>
      </c>
      <c r="Z160" s="37"/>
      <c r="AA160" s="37"/>
      <c r="AB160" s="37"/>
      <c r="AC160" s="37"/>
      <c r="AD160" s="37">
        <f t="shared" ref="AD160" si="345">SUM(AD166,AD172,AD189,AD195,AD201,AD207,AD213,AD219,AD225,AD231,AD242,AD248,AD183)</f>
        <v>7128857</v>
      </c>
      <c r="AE160" s="37"/>
      <c r="AF160" s="37"/>
      <c r="AG160" s="37"/>
      <c r="AH160" s="37"/>
      <c r="AI160" s="37">
        <f t="shared" ref="AI160" si="346">SUM(AI166,AI172,AI189,AI195,AI201,AI207,AI213,AI219,AI225,AI231,AI242,AI248,AI183)</f>
        <v>6726286</v>
      </c>
      <c r="AJ160" s="37"/>
      <c r="AK160" s="37"/>
      <c r="AL160" s="37"/>
      <c r="AM160" s="37"/>
      <c r="AN160" s="37">
        <f t="shared" ref="AN160" si="347">SUM(AN166,AN172,AN189,AN195,AN201,AN207,AN213,AN219,AN225,AN231,AN242,AN248,AN183)</f>
        <v>6772426</v>
      </c>
      <c r="AO160" s="37"/>
      <c r="AP160" s="37"/>
      <c r="AQ160" s="37"/>
      <c r="AR160" s="37"/>
      <c r="AS160" s="30"/>
      <c r="AT160" s="31"/>
      <c r="AU160" s="31"/>
      <c r="AV160" s="31"/>
      <c r="AW160" s="32"/>
      <c r="AX160" s="30"/>
      <c r="AY160" s="31"/>
      <c r="AZ160" s="31"/>
      <c r="BA160" s="31"/>
      <c r="BB160" s="32"/>
      <c r="BC160" s="30"/>
      <c r="BD160" s="31"/>
      <c r="BE160" s="31"/>
      <c r="BF160" s="31"/>
      <c r="BG160" s="32"/>
      <c r="BH160" s="30"/>
      <c r="BI160" s="31"/>
      <c r="BJ160" s="31"/>
      <c r="BK160" s="31"/>
      <c r="BL160" s="32"/>
      <c r="BM160" s="30"/>
      <c r="BN160" s="31"/>
      <c r="BO160" s="31"/>
      <c r="BP160" s="31"/>
      <c r="BQ160" s="32"/>
      <c r="BR160" s="30">
        <f t="shared" si="269"/>
        <v>44103160</v>
      </c>
      <c r="BS160" s="31"/>
      <c r="BT160" s="31"/>
      <c r="BU160" s="31"/>
      <c r="BV160" s="32"/>
    </row>
    <row r="161" spans="1:74" ht="13.7" customHeight="1" x14ac:dyDescent="0.15">
      <c r="A161" s="45"/>
      <c r="B161" s="46"/>
      <c r="C161" s="46"/>
      <c r="D161" s="47"/>
      <c r="E161" s="33" t="s">
        <v>55</v>
      </c>
      <c r="F161" s="34"/>
      <c r="G161" s="34"/>
      <c r="H161" s="34"/>
      <c r="I161" s="35"/>
      <c r="J161" s="36">
        <f t="shared" ref="J161:J165" si="348">SUM(J167,J173,J190,J196,J202,J208,J214,J220,J226,J232,J243,J249,J184)</f>
        <v>3705943</v>
      </c>
      <c r="K161" s="36"/>
      <c r="L161" s="36"/>
      <c r="M161" s="36"/>
      <c r="N161" s="36"/>
      <c r="O161" s="36">
        <f t="shared" si="342"/>
        <v>3571300</v>
      </c>
      <c r="P161" s="36"/>
      <c r="Q161" s="36"/>
      <c r="R161" s="36"/>
      <c r="S161" s="36"/>
      <c r="T161" s="36">
        <f t="shared" si="342"/>
        <v>3573404</v>
      </c>
      <c r="U161" s="36"/>
      <c r="V161" s="36"/>
      <c r="W161" s="36"/>
      <c r="X161" s="36"/>
      <c r="Y161" s="36">
        <f t="shared" si="342"/>
        <v>4000485</v>
      </c>
      <c r="Z161" s="36"/>
      <c r="AA161" s="36"/>
      <c r="AB161" s="36"/>
      <c r="AC161" s="36"/>
      <c r="AD161" s="36">
        <f t="shared" si="342"/>
        <v>4260277</v>
      </c>
      <c r="AE161" s="36"/>
      <c r="AF161" s="36"/>
      <c r="AG161" s="36"/>
      <c r="AH161" s="36"/>
      <c r="AI161" s="36">
        <f t="shared" si="342"/>
        <v>3836166</v>
      </c>
      <c r="AJ161" s="36"/>
      <c r="AK161" s="36"/>
      <c r="AL161" s="36"/>
      <c r="AM161" s="36"/>
      <c r="AN161" s="36">
        <f t="shared" si="342"/>
        <v>3894184</v>
      </c>
      <c r="AO161" s="36"/>
      <c r="AP161" s="36"/>
      <c r="AQ161" s="36"/>
      <c r="AR161" s="36"/>
      <c r="AS161" s="24"/>
      <c r="AT161" s="25"/>
      <c r="AU161" s="25"/>
      <c r="AV161" s="25"/>
      <c r="AW161" s="26"/>
      <c r="AX161" s="24"/>
      <c r="AY161" s="25"/>
      <c r="AZ161" s="25"/>
      <c r="BA161" s="25"/>
      <c r="BB161" s="26"/>
      <c r="BC161" s="24"/>
      <c r="BD161" s="25"/>
      <c r="BE161" s="25"/>
      <c r="BF161" s="25"/>
      <c r="BG161" s="26"/>
      <c r="BH161" s="24"/>
      <c r="BI161" s="25"/>
      <c r="BJ161" s="25"/>
      <c r="BK161" s="25"/>
      <c r="BL161" s="26"/>
      <c r="BM161" s="24"/>
      <c r="BN161" s="25"/>
      <c r="BO161" s="25"/>
      <c r="BP161" s="25"/>
      <c r="BQ161" s="26"/>
      <c r="BR161" s="24">
        <f t="shared" si="269"/>
        <v>26841759</v>
      </c>
      <c r="BS161" s="25"/>
      <c r="BT161" s="25"/>
      <c r="BU161" s="25"/>
      <c r="BV161" s="26"/>
    </row>
    <row r="162" spans="1:74" ht="13.7" customHeight="1" x14ac:dyDescent="0.15">
      <c r="A162" s="45"/>
      <c r="B162" s="46"/>
      <c r="C162" s="46"/>
      <c r="D162" s="47"/>
      <c r="E162" s="51" t="s">
        <v>56</v>
      </c>
      <c r="F162" s="52"/>
      <c r="G162" s="52"/>
      <c r="H162" s="52"/>
      <c r="I162" s="53"/>
      <c r="J162" s="63">
        <f t="shared" si="348"/>
        <v>9056247</v>
      </c>
      <c r="K162" s="63"/>
      <c r="L162" s="63"/>
      <c r="M162" s="63"/>
      <c r="N162" s="63"/>
      <c r="O162" s="63">
        <f t="shared" si="342"/>
        <v>9447622</v>
      </c>
      <c r="P162" s="63"/>
      <c r="Q162" s="63"/>
      <c r="R162" s="63"/>
      <c r="S162" s="63"/>
      <c r="T162" s="63">
        <f t="shared" si="342"/>
        <v>9347638</v>
      </c>
      <c r="U162" s="63"/>
      <c r="V162" s="63"/>
      <c r="W162" s="63"/>
      <c r="X162" s="63"/>
      <c r="Y162" s="63">
        <f t="shared" si="342"/>
        <v>10475216</v>
      </c>
      <c r="Z162" s="63"/>
      <c r="AA162" s="63"/>
      <c r="AB162" s="63"/>
      <c r="AC162" s="63"/>
      <c r="AD162" s="63">
        <f t="shared" si="342"/>
        <v>11389134</v>
      </c>
      <c r="AE162" s="63"/>
      <c r="AF162" s="63"/>
      <c r="AG162" s="63"/>
      <c r="AH162" s="63"/>
      <c r="AI162" s="63">
        <f t="shared" si="342"/>
        <v>10562452</v>
      </c>
      <c r="AJ162" s="63"/>
      <c r="AK162" s="63"/>
      <c r="AL162" s="63"/>
      <c r="AM162" s="63"/>
      <c r="AN162" s="63">
        <f t="shared" si="342"/>
        <v>10666610</v>
      </c>
      <c r="AO162" s="63"/>
      <c r="AP162" s="63"/>
      <c r="AQ162" s="63"/>
      <c r="AR162" s="63"/>
      <c r="AS162" s="38"/>
      <c r="AT162" s="39"/>
      <c r="AU162" s="39"/>
      <c r="AV162" s="39"/>
      <c r="AW162" s="40"/>
      <c r="AX162" s="38"/>
      <c r="AY162" s="39"/>
      <c r="AZ162" s="39"/>
      <c r="BA162" s="39"/>
      <c r="BB162" s="40"/>
      <c r="BC162" s="38"/>
      <c r="BD162" s="39"/>
      <c r="BE162" s="39"/>
      <c r="BF162" s="39"/>
      <c r="BG162" s="40"/>
      <c r="BH162" s="38"/>
      <c r="BI162" s="39"/>
      <c r="BJ162" s="39"/>
      <c r="BK162" s="39"/>
      <c r="BL162" s="40"/>
      <c r="BM162" s="38"/>
      <c r="BN162" s="39"/>
      <c r="BO162" s="39"/>
      <c r="BP162" s="39"/>
      <c r="BQ162" s="40"/>
      <c r="BR162" s="38">
        <f t="shared" si="269"/>
        <v>70944919</v>
      </c>
      <c r="BS162" s="39"/>
      <c r="BT162" s="39"/>
      <c r="BU162" s="39"/>
      <c r="BV162" s="40"/>
    </row>
    <row r="163" spans="1:74" ht="13.7" customHeight="1" x14ac:dyDescent="0.15">
      <c r="A163" s="45"/>
      <c r="B163" s="46"/>
      <c r="C163" s="46"/>
      <c r="D163" s="47"/>
      <c r="E163" s="41" t="s">
        <v>62</v>
      </c>
      <c r="F163" s="42"/>
      <c r="G163" s="42"/>
      <c r="H163" s="42"/>
      <c r="I163" s="43"/>
      <c r="J163" s="37">
        <f t="shared" si="348"/>
        <v>64376461</v>
      </c>
      <c r="K163" s="37"/>
      <c r="L163" s="37"/>
      <c r="M163" s="37"/>
      <c r="N163" s="37"/>
      <c r="O163" s="37">
        <f t="shared" si="342"/>
        <v>56533545</v>
      </c>
      <c r="P163" s="37"/>
      <c r="Q163" s="37"/>
      <c r="R163" s="37"/>
      <c r="S163" s="37"/>
      <c r="T163" s="37">
        <f t="shared" si="342"/>
        <v>61120455</v>
      </c>
      <c r="U163" s="37"/>
      <c r="V163" s="37"/>
      <c r="W163" s="37"/>
      <c r="X163" s="37"/>
      <c r="Y163" s="37">
        <f t="shared" si="342"/>
        <v>70017429</v>
      </c>
      <c r="Z163" s="37"/>
      <c r="AA163" s="37"/>
      <c r="AB163" s="37"/>
      <c r="AC163" s="37"/>
      <c r="AD163" s="37">
        <f t="shared" si="342"/>
        <v>66809791</v>
      </c>
      <c r="AE163" s="37"/>
      <c r="AF163" s="37"/>
      <c r="AG163" s="37"/>
      <c r="AH163" s="37"/>
      <c r="AI163" s="37">
        <f t="shared" si="342"/>
        <v>68997503</v>
      </c>
      <c r="AJ163" s="37"/>
      <c r="AK163" s="37"/>
      <c r="AL163" s="37"/>
      <c r="AM163" s="37"/>
      <c r="AN163" s="37">
        <f t="shared" si="342"/>
        <v>65560748</v>
      </c>
      <c r="AO163" s="37"/>
      <c r="AP163" s="37"/>
      <c r="AQ163" s="37"/>
      <c r="AR163" s="37"/>
      <c r="AS163" s="30"/>
      <c r="AT163" s="31"/>
      <c r="AU163" s="31"/>
      <c r="AV163" s="31"/>
      <c r="AW163" s="32"/>
      <c r="AX163" s="30"/>
      <c r="AY163" s="31"/>
      <c r="AZ163" s="31"/>
      <c r="BA163" s="31"/>
      <c r="BB163" s="32"/>
      <c r="BC163" s="30"/>
      <c r="BD163" s="31"/>
      <c r="BE163" s="31"/>
      <c r="BF163" s="31"/>
      <c r="BG163" s="32"/>
      <c r="BH163" s="30"/>
      <c r="BI163" s="31"/>
      <c r="BJ163" s="31"/>
      <c r="BK163" s="31"/>
      <c r="BL163" s="32"/>
      <c r="BM163" s="30"/>
      <c r="BN163" s="31"/>
      <c r="BO163" s="31"/>
      <c r="BP163" s="31"/>
      <c r="BQ163" s="32"/>
      <c r="BR163" s="30">
        <f t="shared" si="269"/>
        <v>453415932</v>
      </c>
      <c r="BS163" s="31"/>
      <c r="BT163" s="31"/>
      <c r="BU163" s="31"/>
      <c r="BV163" s="32"/>
    </row>
    <row r="164" spans="1:74" ht="13.7" customHeight="1" x14ac:dyDescent="0.15">
      <c r="A164" s="45"/>
      <c r="B164" s="46"/>
      <c r="C164" s="46"/>
      <c r="D164" s="47"/>
      <c r="E164" s="33" t="s">
        <v>55</v>
      </c>
      <c r="F164" s="34"/>
      <c r="G164" s="34"/>
      <c r="H164" s="34"/>
      <c r="I164" s="35"/>
      <c r="J164" s="36">
        <f t="shared" si="348"/>
        <v>204598346</v>
      </c>
      <c r="K164" s="36"/>
      <c r="L164" s="36"/>
      <c r="M164" s="36"/>
      <c r="N164" s="36"/>
      <c r="O164" s="36">
        <f t="shared" si="342"/>
        <v>197850277</v>
      </c>
      <c r="P164" s="36"/>
      <c r="Q164" s="36"/>
      <c r="R164" s="36"/>
      <c r="S164" s="36"/>
      <c r="T164" s="36">
        <f t="shared" si="342"/>
        <v>209288966</v>
      </c>
      <c r="U164" s="36"/>
      <c r="V164" s="36"/>
      <c r="W164" s="36"/>
      <c r="X164" s="36"/>
      <c r="Y164" s="36">
        <f t="shared" si="342"/>
        <v>214626213</v>
      </c>
      <c r="Z164" s="36"/>
      <c r="AA164" s="36"/>
      <c r="AB164" s="36"/>
      <c r="AC164" s="36"/>
      <c r="AD164" s="36">
        <f t="shared" si="342"/>
        <v>206635753</v>
      </c>
      <c r="AE164" s="36"/>
      <c r="AF164" s="36"/>
      <c r="AG164" s="36"/>
      <c r="AH164" s="36"/>
      <c r="AI164" s="36">
        <f t="shared" si="342"/>
        <v>219707080</v>
      </c>
      <c r="AJ164" s="36"/>
      <c r="AK164" s="36"/>
      <c r="AL164" s="36"/>
      <c r="AM164" s="36"/>
      <c r="AN164" s="36">
        <f t="shared" si="342"/>
        <v>234366937</v>
      </c>
      <c r="AO164" s="36"/>
      <c r="AP164" s="36"/>
      <c r="AQ164" s="36"/>
      <c r="AR164" s="36"/>
      <c r="AS164" s="24"/>
      <c r="AT164" s="25"/>
      <c r="AU164" s="25"/>
      <c r="AV164" s="25"/>
      <c r="AW164" s="26"/>
      <c r="AX164" s="24"/>
      <c r="AY164" s="25"/>
      <c r="AZ164" s="25"/>
      <c r="BA164" s="25"/>
      <c r="BB164" s="26"/>
      <c r="BC164" s="24"/>
      <c r="BD164" s="25"/>
      <c r="BE164" s="25"/>
      <c r="BF164" s="25"/>
      <c r="BG164" s="26"/>
      <c r="BH164" s="24"/>
      <c r="BI164" s="25"/>
      <c r="BJ164" s="25"/>
      <c r="BK164" s="25"/>
      <c r="BL164" s="26"/>
      <c r="BM164" s="24"/>
      <c r="BN164" s="25"/>
      <c r="BO164" s="25"/>
      <c r="BP164" s="25"/>
      <c r="BQ164" s="26"/>
      <c r="BR164" s="24">
        <f t="shared" si="269"/>
        <v>1487073572</v>
      </c>
      <c r="BS164" s="25"/>
      <c r="BT164" s="25"/>
      <c r="BU164" s="25"/>
      <c r="BV164" s="26"/>
    </row>
    <row r="165" spans="1:74" ht="13.7" customHeight="1" x14ac:dyDescent="0.15">
      <c r="A165" s="45"/>
      <c r="B165" s="46"/>
      <c r="C165" s="46"/>
      <c r="D165" s="47"/>
      <c r="E165" s="51" t="s">
        <v>56</v>
      </c>
      <c r="F165" s="52"/>
      <c r="G165" s="52"/>
      <c r="H165" s="52"/>
      <c r="I165" s="53"/>
      <c r="J165" s="44">
        <f t="shared" si="348"/>
        <v>268974807</v>
      </c>
      <c r="K165" s="44"/>
      <c r="L165" s="44"/>
      <c r="M165" s="44"/>
      <c r="N165" s="44"/>
      <c r="O165" s="44">
        <f t="shared" si="342"/>
        <v>254383822</v>
      </c>
      <c r="P165" s="44"/>
      <c r="Q165" s="44"/>
      <c r="R165" s="44"/>
      <c r="S165" s="44"/>
      <c r="T165" s="44">
        <f t="shared" si="342"/>
        <v>270409421</v>
      </c>
      <c r="U165" s="44"/>
      <c r="V165" s="44"/>
      <c r="W165" s="44"/>
      <c r="X165" s="44"/>
      <c r="Y165" s="44">
        <f t="shared" si="342"/>
        <v>284643642</v>
      </c>
      <c r="Z165" s="44"/>
      <c r="AA165" s="44"/>
      <c r="AB165" s="44"/>
      <c r="AC165" s="44"/>
      <c r="AD165" s="44">
        <f t="shared" si="342"/>
        <v>273445544</v>
      </c>
      <c r="AE165" s="44"/>
      <c r="AF165" s="44"/>
      <c r="AG165" s="44"/>
      <c r="AH165" s="44"/>
      <c r="AI165" s="44">
        <f t="shared" si="342"/>
        <v>288704583</v>
      </c>
      <c r="AJ165" s="44"/>
      <c r="AK165" s="44"/>
      <c r="AL165" s="44"/>
      <c r="AM165" s="44"/>
      <c r="AN165" s="44">
        <f t="shared" si="342"/>
        <v>299927685</v>
      </c>
      <c r="AO165" s="44"/>
      <c r="AP165" s="44"/>
      <c r="AQ165" s="44"/>
      <c r="AR165" s="44"/>
      <c r="AS165" s="38"/>
      <c r="AT165" s="39"/>
      <c r="AU165" s="39"/>
      <c r="AV165" s="39"/>
      <c r="AW165" s="40"/>
      <c r="AX165" s="38"/>
      <c r="AY165" s="39"/>
      <c r="AZ165" s="39"/>
      <c r="BA165" s="39"/>
      <c r="BB165" s="40"/>
      <c r="BC165" s="38"/>
      <c r="BD165" s="39"/>
      <c r="BE165" s="39"/>
      <c r="BF165" s="39"/>
      <c r="BG165" s="40"/>
      <c r="BH165" s="38"/>
      <c r="BI165" s="39"/>
      <c r="BJ165" s="39"/>
      <c r="BK165" s="39"/>
      <c r="BL165" s="40"/>
      <c r="BM165" s="38"/>
      <c r="BN165" s="39"/>
      <c r="BO165" s="39"/>
      <c r="BP165" s="39"/>
      <c r="BQ165" s="40"/>
      <c r="BR165" s="38">
        <f t="shared" si="269"/>
        <v>1940489504</v>
      </c>
      <c r="BS165" s="39"/>
      <c r="BT165" s="39"/>
      <c r="BU165" s="39"/>
      <c r="BV165" s="40"/>
    </row>
    <row r="166" spans="1:74" ht="13.7" customHeight="1" x14ac:dyDescent="0.15">
      <c r="A166" s="89" t="s">
        <v>38</v>
      </c>
      <c r="B166" s="87"/>
      <c r="C166" s="87"/>
      <c r="D166" s="88"/>
      <c r="E166" s="41" t="s">
        <v>61</v>
      </c>
      <c r="F166" s="42"/>
      <c r="G166" s="42"/>
      <c r="H166" s="42"/>
      <c r="I166" s="43"/>
      <c r="J166" s="36">
        <v>516808</v>
      </c>
      <c r="K166" s="36"/>
      <c r="L166" s="36"/>
      <c r="M166" s="36"/>
      <c r="N166" s="36"/>
      <c r="O166" s="37">
        <v>573480</v>
      </c>
      <c r="P166" s="37"/>
      <c r="Q166" s="37"/>
      <c r="R166" s="37"/>
      <c r="S166" s="37"/>
      <c r="T166" s="37">
        <v>547306</v>
      </c>
      <c r="U166" s="37"/>
      <c r="V166" s="37"/>
      <c r="W166" s="37"/>
      <c r="X166" s="37"/>
      <c r="Y166" s="37">
        <v>633932</v>
      </c>
      <c r="Z166" s="37"/>
      <c r="AA166" s="37"/>
      <c r="AB166" s="37"/>
      <c r="AC166" s="37"/>
      <c r="AD166" s="37">
        <v>684105</v>
      </c>
      <c r="AE166" s="37"/>
      <c r="AF166" s="37"/>
      <c r="AG166" s="37"/>
      <c r="AH166" s="37"/>
      <c r="AI166" s="37">
        <v>610284</v>
      </c>
      <c r="AJ166" s="37"/>
      <c r="AK166" s="37"/>
      <c r="AL166" s="37"/>
      <c r="AM166" s="37"/>
      <c r="AN166" s="37">
        <v>605622</v>
      </c>
      <c r="AO166" s="37"/>
      <c r="AP166" s="37"/>
      <c r="AQ166" s="37"/>
      <c r="AR166" s="37"/>
      <c r="AS166" s="30"/>
      <c r="AT166" s="31"/>
      <c r="AU166" s="31"/>
      <c r="AV166" s="31"/>
      <c r="AW166" s="32"/>
      <c r="AX166" s="30"/>
      <c r="AY166" s="31"/>
      <c r="AZ166" s="31"/>
      <c r="BA166" s="31"/>
      <c r="BB166" s="32"/>
      <c r="BC166" s="30"/>
      <c r="BD166" s="31"/>
      <c r="BE166" s="31"/>
      <c r="BF166" s="31"/>
      <c r="BG166" s="32"/>
      <c r="BH166" s="30"/>
      <c r="BI166" s="31"/>
      <c r="BJ166" s="31"/>
      <c r="BK166" s="31"/>
      <c r="BL166" s="32"/>
      <c r="BM166" s="30"/>
      <c r="BN166" s="31"/>
      <c r="BO166" s="31"/>
      <c r="BP166" s="31"/>
      <c r="BQ166" s="32"/>
      <c r="BR166" s="30">
        <f t="shared" si="269"/>
        <v>4171537</v>
      </c>
      <c r="BS166" s="31"/>
      <c r="BT166" s="31"/>
      <c r="BU166" s="31"/>
      <c r="BV166" s="32"/>
    </row>
    <row r="167" spans="1:74" ht="13.7" customHeight="1" x14ac:dyDescent="0.15">
      <c r="A167" s="89"/>
      <c r="B167" s="87"/>
      <c r="C167" s="87"/>
      <c r="D167" s="88"/>
      <c r="E167" s="33" t="s">
        <v>55</v>
      </c>
      <c r="F167" s="34"/>
      <c r="G167" s="34"/>
      <c r="H167" s="34"/>
      <c r="I167" s="35"/>
      <c r="J167" s="36">
        <v>2403814</v>
      </c>
      <c r="K167" s="36"/>
      <c r="L167" s="36"/>
      <c r="M167" s="36"/>
      <c r="N167" s="36"/>
      <c r="O167" s="36">
        <v>2339989</v>
      </c>
      <c r="P167" s="36"/>
      <c r="Q167" s="36"/>
      <c r="R167" s="36"/>
      <c r="S167" s="36"/>
      <c r="T167" s="36">
        <v>2322745</v>
      </c>
      <c r="U167" s="36"/>
      <c r="V167" s="36"/>
      <c r="W167" s="36"/>
      <c r="X167" s="36"/>
      <c r="Y167" s="36">
        <v>2623711</v>
      </c>
      <c r="Z167" s="36"/>
      <c r="AA167" s="36"/>
      <c r="AB167" s="36"/>
      <c r="AC167" s="36"/>
      <c r="AD167" s="36">
        <v>2832205</v>
      </c>
      <c r="AE167" s="36"/>
      <c r="AF167" s="36"/>
      <c r="AG167" s="36"/>
      <c r="AH167" s="36"/>
      <c r="AI167" s="36">
        <v>2548510</v>
      </c>
      <c r="AJ167" s="36"/>
      <c r="AK167" s="36"/>
      <c r="AL167" s="36"/>
      <c r="AM167" s="36"/>
      <c r="AN167" s="36">
        <v>2549334</v>
      </c>
      <c r="AO167" s="36"/>
      <c r="AP167" s="36"/>
      <c r="AQ167" s="36"/>
      <c r="AR167" s="36"/>
      <c r="AS167" s="24"/>
      <c r="AT167" s="25"/>
      <c r="AU167" s="25"/>
      <c r="AV167" s="25"/>
      <c r="AW167" s="26"/>
      <c r="AX167" s="24"/>
      <c r="AY167" s="25"/>
      <c r="AZ167" s="25"/>
      <c r="BA167" s="25"/>
      <c r="BB167" s="26"/>
      <c r="BC167" s="24"/>
      <c r="BD167" s="25"/>
      <c r="BE167" s="25"/>
      <c r="BF167" s="25"/>
      <c r="BG167" s="26"/>
      <c r="BH167" s="24"/>
      <c r="BI167" s="25"/>
      <c r="BJ167" s="25"/>
      <c r="BK167" s="25"/>
      <c r="BL167" s="26"/>
      <c r="BM167" s="24"/>
      <c r="BN167" s="25"/>
      <c r="BO167" s="25"/>
      <c r="BP167" s="25"/>
      <c r="BQ167" s="26"/>
      <c r="BR167" s="24">
        <f t="shared" si="269"/>
        <v>17620308</v>
      </c>
      <c r="BS167" s="25"/>
      <c r="BT167" s="25"/>
      <c r="BU167" s="25"/>
      <c r="BV167" s="26"/>
    </row>
    <row r="168" spans="1:74" ht="13.7" customHeight="1" x14ac:dyDescent="0.15">
      <c r="A168" s="89"/>
      <c r="B168" s="87"/>
      <c r="C168" s="87"/>
      <c r="D168" s="88"/>
      <c r="E168" s="51" t="s">
        <v>56</v>
      </c>
      <c r="F168" s="52"/>
      <c r="G168" s="52"/>
      <c r="H168" s="52"/>
      <c r="I168" s="53"/>
      <c r="J168" s="63">
        <f>SUM(J166,J167)</f>
        <v>2920622</v>
      </c>
      <c r="K168" s="63"/>
      <c r="L168" s="63"/>
      <c r="M168" s="63"/>
      <c r="N168" s="63"/>
      <c r="O168" s="63">
        <f t="shared" ref="O168" si="349">SUM(O166,O167)</f>
        <v>2913469</v>
      </c>
      <c r="P168" s="63"/>
      <c r="Q168" s="63"/>
      <c r="R168" s="63"/>
      <c r="S168" s="63"/>
      <c r="T168" s="63">
        <f t="shared" ref="T168" si="350">SUM(T166,T167)</f>
        <v>2870051</v>
      </c>
      <c r="U168" s="63"/>
      <c r="V168" s="63"/>
      <c r="W168" s="63"/>
      <c r="X168" s="63"/>
      <c r="Y168" s="63">
        <f t="shared" ref="Y168" si="351">SUM(Y166,Y167)</f>
        <v>3257643</v>
      </c>
      <c r="Z168" s="63"/>
      <c r="AA168" s="63"/>
      <c r="AB168" s="63"/>
      <c r="AC168" s="63"/>
      <c r="AD168" s="63">
        <f t="shared" ref="AD168" si="352">SUM(AD166,AD167)</f>
        <v>3516310</v>
      </c>
      <c r="AE168" s="63"/>
      <c r="AF168" s="63"/>
      <c r="AG168" s="63"/>
      <c r="AH168" s="63"/>
      <c r="AI168" s="63">
        <f t="shared" ref="AI168" si="353">SUM(AI166,AI167)</f>
        <v>3158794</v>
      </c>
      <c r="AJ168" s="63"/>
      <c r="AK168" s="63"/>
      <c r="AL168" s="63"/>
      <c r="AM168" s="63"/>
      <c r="AN168" s="63">
        <f t="shared" ref="AN168" si="354">SUM(AN166,AN167)</f>
        <v>3154956</v>
      </c>
      <c r="AO168" s="63"/>
      <c r="AP168" s="63"/>
      <c r="AQ168" s="63"/>
      <c r="AR168" s="63"/>
      <c r="AS168" s="38"/>
      <c r="AT168" s="39"/>
      <c r="AU168" s="39"/>
      <c r="AV168" s="39"/>
      <c r="AW168" s="40"/>
      <c r="AX168" s="38"/>
      <c r="AY168" s="39"/>
      <c r="AZ168" s="39"/>
      <c r="BA168" s="39"/>
      <c r="BB168" s="40"/>
      <c r="BC168" s="38"/>
      <c r="BD168" s="39"/>
      <c r="BE168" s="39"/>
      <c r="BF168" s="39"/>
      <c r="BG168" s="40"/>
      <c r="BH168" s="38"/>
      <c r="BI168" s="39"/>
      <c r="BJ168" s="39"/>
      <c r="BK168" s="39"/>
      <c r="BL168" s="40"/>
      <c r="BM168" s="38"/>
      <c r="BN168" s="39"/>
      <c r="BO168" s="39"/>
      <c r="BP168" s="39"/>
      <c r="BQ168" s="40"/>
      <c r="BR168" s="38">
        <f t="shared" si="269"/>
        <v>21791845</v>
      </c>
      <c r="BS168" s="39"/>
      <c r="BT168" s="39"/>
      <c r="BU168" s="39"/>
      <c r="BV168" s="40"/>
    </row>
    <row r="169" spans="1:74" ht="13.7" customHeight="1" x14ac:dyDescent="0.15">
      <c r="A169" s="89"/>
      <c r="B169" s="87"/>
      <c r="C169" s="87"/>
      <c r="D169" s="88"/>
      <c r="E169" s="41" t="s">
        <v>62</v>
      </c>
      <c r="F169" s="42"/>
      <c r="G169" s="42"/>
      <c r="H169" s="42"/>
      <c r="I169" s="43"/>
      <c r="J169" s="37">
        <v>4100655</v>
      </c>
      <c r="K169" s="37"/>
      <c r="L169" s="37"/>
      <c r="M169" s="37"/>
      <c r="N169" s="37"/>
      <c r="O169" s="37">
        <v>3303287</v>
      </c>
      <c r="P169" s="37"/>
      <c r="Q169" s="37"/>
      <c r="R169" s="37"/>
      <c r="S169" s="37"/>
      <c r="T169" s="37">
        <v>3744665</v>
      </c>
      <c r="U169" s="37"/>
      <c r="V169" s="37"/>
      <c r="W169" s="37"/>
      <c r="X169" s="37"/>
      <c r="Y169" s="37">
        <v>4173469</v>
      </c>
      <c r="Z169" s="37"/>
      <c r="AA169" s="37"/>
      <c r="AB169" s="37"/>
      <c r="AC169" s="37"/>
      <c r="AD169" s="37">
        <v>4312656</v>
      </c>
      <c r="AE169" s="37"/>
      <c r="AF169" s="37"/>
      <c r="AG169" s="37"/>
      <c r="AH169" s="37"/>
      <c r="AI169" s="37">
        <v>4393083</v>
      </c>
      <c r="AJ169" s="37"/>
      <c r="AK169" s="37"/>
      <c r="AL169" s="37"/>
      <c r="AM169" s="37"/>
      <c r="AN169" s="37">
        <v>3218353</v>
      </c>
      <c r="AO169" s="37"/>
      <c r="AP169" s="37"/>
      <c r="AQ169" s="37"/>
      <c r="AR169" s="37"/>
      <c r="AS169" s="30"/>
      <c r="AT169" s="31"/>
      <c r="AU169" s="31"/>
      <c r="AV169" s="31"/>
      <c r="AW169" s="32"/>
      <c r="AX169" s="30"/>
      <c r="AY169" s="31"/>
      <c r="AZ169" s="31"/>
      <c r="BA169" s="31"/>
      <c r="BB169" s="32"/>
      <c r="BC169" s="30"/>
      <c r="BD169" s="31"/>
      <c r="BE169" s="31"/>
      <c r="BF169" s="31"/>
      <c r="BG169" s="32"/>
      <c r="BH169" s="30"/>
      <c r="BI169" s="31"/>
      <c r="BJ169" s="31"/>
      <c r="BK169" s="31"/>
      <c r="BL169" s="32"/>
      <c r="BM169" s="30"/>
      <c r="BN169" s="31"/>
      <c r="BO169" s="31"/>
      <c r="BP169" s="31"/>
      <c r="BQ169" s="32"/>
      <c r="BR169" s="30">
        <f t="shared" si="269"/>
        <v>27246168</v>
      </c>
      <c r="BS169" s="31"/>
      <c r="BT169" s="31"/>
      <c r="BU169" s="31"/>
      <c r="BV169" s="32"/>
    </row>
    <row r="170" spans="1:74" ht="13.7" customHeight="1" x14ac:dyDescent="0.15">
      <c r="A170" s="89"/>
      <c r="B170" s="87"/>
      <c r="C170" s="87"/>
      <c r="D170" s="88"/>
      <c r="E170" s="33" t="s">
        <v>55</v>
      </c>
      <c r="F170" s="34"/>
      <c r="G170" s="34"/>
      <c r="H170" s="34"/>
      <c r="I170" s="35"/>
      <c r="J170" s="36">
        <v>171634000</v>
      </c>
      <c r="K170" s="36"/>
      <c r="L170" s="36"/>
      <c r="M170" s="36"/>
      <c r="N170" s="36"/>
      <c r="O170" s="36">
        <v>164976000</v>
      </c>
      <c r="P170" s="36"/>
      <c r="Q170" s="36"/>
      <c r="R170" s="36"/>
      <c r="S170" s="36"/>
      <c r="T170" s="36">
        <v>174936000</v>
      </c>
      <c r="U170" s="36"/>
      <c r="V170" s="36"/>
      <c r="W170" s="36"/>
      <c r="X170" s="36"/>
      <c r="Y170" s="36">
        <v>179633000</v>
      </c>
      <c r="Z170" s="36"/>
      <c r="AA170" s="36"/>
      <c r="AB170" s="36"/>
      <c r="AC170" s="36"/>
      <c r="AD170" s="36">
        <v>172502000</v>
      </c>
      <c r="AE170" s="36"/>
      <c r="AF170" s="36"/>
      <c r="AG170" s="36"/>
      <c r="AH170" s="36"/>
      <c r="AI170" s="36">
        <v>182650000</v>
      </c>
      <c r="AJ170" s="36"/>
      <c r="AK170" s="36"/>
      <c r="AL170" s="36"/>
      <c r="AM170" s="36"/>
      <c r="AN170" s="36">
        <v>192485000</v>
      </c>
      <c r="AO170" s="36"/>
      <c r="AP170" s="36"/>
      <c r="AQ170" s="36"/>
      <c r="AR170" s="36"/>
      <c r="AS170" s="24"/>
      <c r="AT170" s="25"/>
      <c r="AU170" s="25"/>
      <c r="AV170" s="25"/>
      <c r="AW170" s="26"/>
      <c r="AX170" s="24"/>
      <c r="AY170" s="25"/>
      <c r="AZ170" s="25"/>
      <c r="BA170" s="25"/>
      <c r="BB170" s="26"/>
      <c r="BC170" s="24"/>
      <c r="BD170" s="25"/>
      <c r="BE170" s="25"/>
      <c r="BF170" s="25"/>
      <c r="BG170" s="26"/>
      <c r="BH170" s="24"/>
      <c r="BI170" s="25"/>
      <c r="BJ170" s="25"/>
      <c r="BK170" s="25"/>
      <c r="BL170" s="26"/>
      <c r="BM170" s="24"/>
      <c r="BN170" s="25"/>
      <c r="BO170" s="25"/>
      <c r="BP170" s="25"/>
      <c r="BQ170" s="26"/>
      <c r="BR170" s="24">
        <f t="shared" si="269"/>
        <v>1238816000</v>
      </c>
      <c r="BS170" s="25"/>
      <c r="BT170" s="25"/>
      <c r="BU170" s="25"/>
      <c r="BV170" s="26"/>
    </row>
    <row r="171" spans="1:74" ht="13.7" customHeight="1" x14ac:dyDescent="0.15">
      <c r="A171" s="89"/>
      <c r="B171" s="87"/>
      <c r="C171" s="87"/>
      <c r="D171" s="88"/>
      <c r="E171" s="51" t="s">
        <v>56</v>
      </c>
      <c r="F171" s="52"/>
      <c r="G171" s="52"/>
      <c r="H171" s="52"/>
      <c r="I171" s="53"/>
      <c r="J171" s="44">
        <f>SUM(J169:N170)</f>
        <v>175734655</v>
      </c>
      <c r="K171" s="44"/>
      <c r="L171" s="44"/>
      <c r="M171" s="44"/>
      <c r="N171" s="44"/>
      <c r="O171" s="44">
        <f t="shared" ref="O171" si="355">SUM(O169:S170)</f>
        <v>168279287</v>
      </c>
      <c r="P171" s="44"/>
      <c r="Q171" s="44"/>
      <c r="R171" s="44"/>
      <c r="S171" s="44"/>
      <c r="T171" s="44">
        <f t="shared" ref="T171" si="356">SUM(T169:X170)</f>
        <v>178680665</v>
      </c>
      <c r="U171" s="44"/>
      <c r="V171" s="44"/>
      <c r="W171" s="44"/>
      <c r="X171" s="44"/>
      <c r="Y171" s="44">
        <f t="shared" ref="Y171" si="357">SUM(Y169:AC170)</f>
        <v>183806469</v>
      </c>
      <c r="Z171" s="44"/>
      <c r="AA171" s="44"/>
      <c r="AB171" s="44"/>
      <c r="AC171" s="44"/>
      <c r="AD171" s="44">
        <f t="shared" ref="AD171" si="358">SUM(AD169:AH170)</f>
        <v>176814656</v>
      </c>
      <c r="AE171" s="44"/>
      <c r="AF171" s="44"/>
      <c r="AG171" s="44"/>
      <c r="AH171" s="44"/>
      <c r="AI171" s="44">
        <f t="shared" ref="AI171" si="359">SUM(AI169:AM170)</f>
        <v>187043083</v>
      </c>
      <c r="AJ171" s="44"/>
      <c r="AK171" s="44"/>
      <c r="AL171" s="44"/>
      <c r="AM171" s="44"/>
      <c r="AN171" s="44">
        <f t="shared" ref="AN171" si="360">SUM(AN169:AR170)</f>
        <v>195703353</v>
      </c>
      <c r="AO171" s="44"/>
      <c r="AP171" s="44"/>
      <c r="AQ171" s="44"/>
      <c r="AR171" s="44"/>
      <c r="AS171" s="38"/>
      <c r="AT171" s="39"/>
      <c r="AU171" s="39"/>
      <c r="AV171" s="39"/>
      <c r="AW171" s="40"/>
      <c r="AX171" s="38"/>
      <c r="AY171" s="39"/>
      <c r="AZ171" s="39"/>
      <c r="BA171" s="39"/>
      <c r="BB171" s="40"/>
      <c r="BC171" s="38"/>
      <c r="BD171" s="39"/>
      <c r="BE171" s="39"/>
      <c r="BF171" s="39"/>
      <c r="BG171" s="40"/>
      <c r="BH171" s="38"/>
      <c r="BI171" s="39"/>
      <c r="BJ171" s="39"/>
      <c r="BK171" s="39"/>
      <c r="BL171" s="40"/>
      <c r="BM171" s="38"/>
      <c r="BN171" s="39"/>
      <c r="BO171" s="39"/>
      <c r="BP171" s="39"/>
      <c r="BQ171" s="40"/>
      <c r="BR171" s="38">
        <f t="shared" si="269"/>
        <v>1266062168</v>
      </c>
      <c r="BS171" s="39"/>
      <c r="BT171" s="39"/>
      <c r="BU171" s="39"/>
      <c r="BV171" s="40"/>
    </row>
    <row r="172" spans="1:74" ht="13.7" customHeight="1" x14ac:dyDescent="0.15">
      <c r="A172" s="86" t="s">
        <v>39</v>
      </c>
      <c r="B172" s="87"/>
      <c r="C172" s="87"/>
      <c r="D172" s="88"/>
      <c r="E172" s="41" t="s">
        <v>61</v>
      </c>
      <c r="F172" s="42"/>
      <c r="G172" s="42"/>
      <c r="H172" s="42"/>
      <c r="I172" s="43"/>
      <c r="J172" s="37">
        <v>4671214</v>
      </c>
      <c r="K172" s="37"/>
      <c r="L172" s="37"/>
      <c r="M172" s="37"/>
      <c r="N172" s="37"/>
      <c r="O172" s="37">
        <v>5116030</v>
      </c>
      <c r="P172" s="37"/>
      <c r="Q172" s="37"/>
      <c r="R172" s="37"/>
      <c r="S172" s="37"/>
      <c r="T172" s="37">
        <v>5061428</v>
      </c>
      <c r="U172" s="37"/>
      <c r="V172" s="37"/>
      <c r="W172" s="37"/>
      <c r="X172" s="37"/>
      <c r="Y172" s="37">
        <v>5651060</v>
      </c>
      <c r="Z172" s="37"/>
      <c r="AA172" s="37"/>
      <c r="AB172" s="37"/>
      <c r="AC172" s="37"/>
      <c r="AD172" s="37">
        <v>6211360</v>
      </c>
      <c r="AE172" s="37"/>
      <c r="AF172" s="37"/>
      <c r="AG172" s="37"/>
      <c r="AH172" s="37"/>
      <c r="AI172" s="37">
        <v>5913219</v>
      </c>
      <c r="AJ172" s="37"/>
      <c r="AK172" s="37"/>
      <c r="AL172" s="37"/>
      <c r="AM172" s="37"/>
      <c r="AN172" s="37">
        <v>5957532</v>
      </c>
      <c r="AO172" s="37"/>
      <c r="AP172" s="37"/>
      <c r="AQ172" s="37"/>
      <c r="AR172" s="37"/>
      <c r="AS172" s="30"/>
      <c r="AT172" s="31"/>
      <c r="AU172" s="31"/>
      <c r="AV172" s="31"/>
      <c r="AW172" s="32"/>
      <c r="AX172" s="30"/>
      <c r="AY172" s="31"/>
      <c r="AZ172" s="31"/>
      <c r="BA172" s="31"/>
      <c r="BB172" s="32"/>
      <c r="BC172" s="30"/>
      <c r="BD172" s="31"/>
      <c r="BE172" s="31"/>
      <c r="BF172" s="31"/>
      <c r="BG172" s="32"/>
      <c r="BH172" s="30"/>
      <c r="BI172" s="31"/>
      <c r="BJ172" s="31"/>
      <c r="BK172" s="31"/>
      <c r="BL172" s="32"/>
      <c r="BM172" s="30"/>
      <c r="BN172" s="31"/>
      <c r="BO172" s="31"/>
      <c r="BP172" s="31"/>
      <c r="BQ172" s="32"/>
      <c r="BR172" s="30">
        <f t="shared" si="269"/>
        <v>38581843</v>
      </c>
      <c r="BS172" s="31"/>
      <c r="BT172" s="31"/>
      <c r="BU172" s="31"/>
      <c r="BV172" s="32"/>
    </row>
    <row r="173" spans="1:74" ht="13.7" customHeight="1" x14ac:dyDescent="0.15">
      <c r="A173" s="89"/>
      <c r="B173" s="87"/>
      <c r="C173" s="87"/>
      <c r="D173" s="88"/>
      <c r="E173" s="33" t="s">
        <v>55</v>
      </c>
      <c r="F173" s="34"/>
      <c r="G173" s="34"/>
      <c r="H173" s="34"/>
      <c r="I173" s="35"/>
      <c r="J173" s="36">
        <v>1253837</v>
      </c>
      <c r="K173" s="36"/>
      <c r="L173" s="36"/>
      <c r="M173" s="36"/>
      <c r="N173" s="36"/>
      <c r="O173" s="36">
        <v>1186209</v>
      </c>
      <c r="P173" s="36"/>
      <c r="Q173" s="36"/>
      <c r="R173" s="36"/>
      <c r="S173" s="36"/>
      <c r="T173" s="36">
        <v>1205037</v>
      </c>
      <c r="U173" s="36"/>
      <c r="V173" s="36"/>
      <c r="W173" s="36"/>
      <c r="X173" s="36"/>
      <c r="Y173" s="36">
        <v>1314910</v>
      </c>
      <c r="Z173" s="36"/>
      <c r="AA173" s="36"/>
      <c r="AB173" s="36"/>
      <c r="AC173" s="36"/>
      <c r="AD173" s="36">
        <v>1367067</v>
      </c>
      <c r="AE173" s="36"/>
      <c r="AF173" s="36"/>
      <c r="AG173" s="36"/>
      <c r="AH173" s="36"/>
      <c r="AI173" s="36">
        <v>1249247</v>
      </c>
      <c r="AJ173" s="36"/>
      <c r="AK173" s="36"/>
      <c r="AL173" s="36"/>
      <c r="AM173" s="36"/>
      <c r="AN173" s="36">
        <v>1305796</v>
      </c>
      <c r="AO173" s="36"/>
      <c r="AP173" s="36"/>
      <c r="AQ173" s="36"/>
      <c r="AR173" s="36"/>
      <c r="AS173" s="24"/>
      <c r="AT173" s="25"/>
      <c r="AU173" s="25"/>
      <c r="AV173" s="25"/>
      <c r="AW173" s="26"/>
      <c r="AX173" s="24"/>
      <c r="AY173" s="25"/>
      <c r="AZ173" s="25"/>
      <c r="BA173" s="25"/>
      <c r="BB173" s="26"/>
      <c r="BC173" s="24"/>
      <c r="BD173" s="25"/>
      <c r="BE173" s="25"/>
      <c r="BF173" s="25"/>
      <c r="BG173" s="26"/>
      <c r="BH173" s="24"/>
      <c r="BI173" s="25"/>
      <c r="BJ173" s="25"/>
      <c r="BK173" s="25"/>
      <c r="BL173" s="26"/>
      <c r="BM173" s="24"/>
      <c r="BN173" s="25"/>
      <c r="BO173" s="25"/>
      <c r="BP173" s="25"/>
      <c r="BQ173" s="26"/>
      <c r="BR173" s="24">
        <f t="shared" si="269"/>
        <v>8882103</v>
      </c>
      <c r="BS173" s="25"/>
      <c r="BT173" s="25"/>
      <c r="BU173" s="25"/>
      <c r="BV173" s="26"/>
    </row>
    <row r="174" spans="1:74" ht="13.7" customHeight="1" x14ac:dyDescent="0.15">
      <c r="A174" s="89"/>
      <c r="B174" s="87"/>
      <c r="C174" s="87"/>
      <c r="D174" s="88"/>
      <c r="E174" s="51" t="s">
        <v>56</v>
      </c>
      <c r="F174" s="52"/>
      <c r="G174" s="52"/>
      <c r="H174" s="52"/>
      <c r="I174" s="53"/>
      <c r="J174" s="63">
        <f>SUM(J172:N173)</f>
        <v>5925051</v>
      </c>
      <c r="K174" s="63"/>
      <c r="L174" s="63"/>
      <c r="M174" s="63"/>
      <c r="N174" s="63"/>
      <c r="O174" s="63">
        <f t="shared" ref="O174" si="361">SUM(O172:S173)</f>
        <v>6302239</v>
      </c>
      <c r="P174" s="63"/>
      <c r="Q174" s="63"/>
      <c r="R174" s="63"/>
      <c r="S174" s="63"/>
      <c r="T174" s="63">
        <f t="shared" ref="T174" si="362">SUM(T172:X173)</f>
        <v>6266465</v>
      </c>
      <c r="U174" s="63"/>
      <c r="V174" s="63"/>
      <c r="W174" s="63"/>
      <c r="X174" s="63"/>
      <c r="Y174" s="63">
        <f t="shared" ref="Y174" si="363">SUM(Y172:AC173)</f>
        <v>6965970</v>
      </c>
      <c r="Z174" s="63"/>
      <c r="AA174" s="63"/>
      <c r="AB174" s="63"/>
      <c r="AC174" s="63"/>
      <c r="AD174" s="63">
        <f t="shared" ref="AD174" si="364">SUM(AD172:AH173)</f>
        <v>7578427</v>
      </c>
      <c r="AE174" s="63"/>
      <c r="AF174" s="63"/>
      <c r="AG174" s="63"/>
      <c r="AH174" s="63"/>
      <c r="AI174" s="63">
        <f t="shared" ref="AI174" si="365">SUM(AI172:AM173)</f>
        <v>7162466</v>
      </c>
      <c r="AJ174" s="63"/>
      <c r="AK174" s="63"/>
      <c r="AL174" s="63"/>
      <c r="AM174" s="63"/>
      <c r="AN174" s="63">
        <f t="shared" ref="AN174" si="366">SUM(AN172:AR173)</f>
        <v>7263328</v>
      </c>
      <c r="AO174" s="63"/>
      <c r="AP174" s="63"/>
      <c r="AQ174" s="63"/>
      <c r="AR174" s="63"/>
      <c r="AS174" s="38"/>
      <c r="AT174" s="39"/>
      <c r="AU174" s="39"/>
      <c r="AV174" s="39"/>
      <c r="AW174" s="40"/>
      <c r="AX174" s="38"/>
      <c r="AY174" s="39"/>
      <c r="AZ174" s="39"/>
      <c r="BA174" s="39"/>
      <c r="BB174" s="40"/>
      <c r="BC174" s="38"/>
      <c r="BD174" s="39"/>
      <c r="BE174" s="39"/>
      <c r="BF174" s="39"/>
      <c r="BG174" s="40"/>
      <c r="BH174" s="38"/>
      <c r="BI174" s="39"/>
      <c r="BJ174" s="39"/>
      <c r="BK174" s="39"/>
      <c r="BL174" s="40"/>
      <c r="BM174" s="38"/>
      <c r="BN174" s="39"/>
      <c r="BO174" s="39"/>
      <c r="BP174" s="39"/>
      <c r="BQ174" s="40"/>
      <c r="BR174" s="38">
        <f t="shared" si="269"/>
        <v>47463946</v>
      </c>
      <c r="BS174" s="39"/>
      <c r="BT174" s="39"/>
      <c r="BU174" s="39"/>
      <c r="BV174" s="40"/>
    </row>
    <row r="175" spans="1:74" ht="13.7" customHeight="1" x14ac:dyDescent="0.15">
      <c r="A175" s="89"/>
      <c r="B175" s="87"/>
      <c r="C175" s="87"/>
      <c r="D175" s="88"/>
      <c r="E175" s="41" t="s">
        <v>62</v>
      </c>
      <c r="F175" s="42"/>
      <c r="G175" s="42"/>
      <c r="H175" s="42"/>
      <c r="I175" s="43"/>
      <c r="J175" s="37">
        <v>60102637</v>
      </c>
      <c r="K175" s="37"/>
      <c r="L175" s="37"/>
      <c r="M175" s="37"/>
      <c r="N175" s="37"/>
      <c r="O175" s="37">
        <v>53067784</v>
      </c>
      <c r="P175" s="37"/>
      <c r="Q175" s="37"/>
      <c r="R175" s="37"/>
      <c r="S175" s="37"/>
      <c r="T175" s="37">
        <v>57255057</v>
      </c>
      <c r="U175" s="37"/>
      <c r="V175" s="37"/>
      <c r="W175" s="37"/>
      <c r="X175" s="37"/>
      <c r="Y175" s="37">
        <v>65714606</v>
      </c>
      <c r="Z175" s="37"/>
      <c r="AA175" s="37"/>
      <c r="AB175" s="37"/>
      <c r="AC175" s="37"/>
      <c r="AD175" s="37">
        <v>62345405</v>
      </c>
      <c r="AE175" s="37"/>
      <c r="AF175" s="37"/>
      <c r="AG175" s="37"/>
      <c r="AH175" s="37"/>
      <c r="AI175" s="37">
        <v>64470931</v>
      </c>
      <c r="AJ175" s="37"/>
      <c r="AK175" s="37"/>
      <c r="AL175" s="37"/>
      <c r="AM175" s="37"/>
      <c r="AN175" s="37">
        <v>62204864</v>
      </c>
      <c r="AO175" s="37"/>
      <c r="AP175" s="37"/>
      <c r="AQ175" s="37"/>
      <c r="AR175" s="37"/>
      <c r="AS175" s="30"/>
      <c r="AT175" s="31"/>
      <c r="AU175" s="31"/>
      <c r="AV175" s="31"/>
      <c r="AW175" s="32"/>
      <c r="AX175" s="30"/>
      <c r="AY175" s="31"/>
      <c r="AZ175" s="31"/>
      <c r="BA175" s="31"/>
      <c r="BB175" s="32"/>
      <c r="BC175" s="30"/>
      <c r="BD175" s="31"/>
      <c r="BE175" s="31"/>
      <c r="BF175" s="31"/>
      <c r="BG175" s="32"/>
      <c r="BH175" s="30"/>
      <c r="BI175" s="31"/>
      <c r="BJ175" s="31"/>
      <c r="BK175" s="31"/>
      <c r="BL175" s="32"/>
      <c r="BM175" s="30"/>
      <c r="BN175" s="31"/>
      <c r="BO175" s="31"/>
      <c r="BP175" s="31"/>
      <c r="BQ175" s="32"/>
      <c r="BR175" s="30">
        <f t="shared" si="269"/>
        <v>425161284</v>
      </c>
      <c r="BS175" s="31"/>
      <c r="BT175" s="31"/>
      <c r="BU175" s="31"/>
      <c r="BV175" s="32"/>
    </row>
    <row r="176" spans="1:74" ht="13.7" customHeight="1" x14ac:dyDescent="0.15">
      <c r="A176" s="89"/>
      <c r="B176" s="87"/>
      <c r="C176" s="87"/>
      <c r="D176" s="88"/>
      <c r="E176" s="33" t="s">
        <v>55</v>
      </c>
      <c r="F176" s="34"/>
      <c r="G176" s="34"/>
      <c r="H176" s="34"/>
      <c r="I176" s="35"/>
      <c r="J176" s="36">
        <v>32898021</v>
      </c>
      <c r="K176" s="36"/>
      <c r="L176" s="36"/>
      <c r="M176" s="36"/>
      <c r="N176" s="36"/>
      <c r="O176" s="36">
        <v>32824007</v>
      </c>
      <c r="P176" s="36"/>
      <c r="Q176" s="36"/>
      <c r="R176" s="36"/>
      <c r="S176" s="36"/>
      <c r="T176" s="36">
        <v>34301464</v>
      </c>
      <c r="U176" s="36"/>
      <c r="V176" s="36"/>
      <c r="W176" s="36"/>
      <c r="X176" s="36"/>
      <c r="Y176" s="36">
        <v>34946595</v>
      </c>
      <c r="Z176" s="36"/>
      <c r="AA176" s="36"/>
      <c r="AB176" s="36"/>
      <c r="AC176" s="36"/>
      <c r="AD176" s="36">
        <v>34088769</v>
      </c>
      <c r="AE176" s="36"/>
      <c r="AF176" s="36"/>
      <c r="AG176" s="36"/>
      <c r="AH176" s="36"/>
      <c r="AI176" s="36">
        <v>36990042</v>
      </c>
      <c r="AJ176" s="36"/>
      <c r="AK176" s="36"/>
      <c r="AL176" s="36"/>
      <c r="AM176" s="36"/>
      <c r="AN176" s="36">
        <v>41805417</v>
      </c>
      <c r="AO176" s="36"/>
      <c r="AP176" s="36"/>
      <c r="AQ176" s="36"/>
      <c r="AR176" s="36"/>
      <c r="AS176" s="24"/>
      <c r="AT176" s="25"/>
      <c r="AU176" s="25"/>
      <c r="AV176" s="25"/>
      <c r="AW176" s="26"/>
      <c r="AX176" s="24"/>
      <c r="AY176" s="25"/>
      <c r="AZ176" s="25"/>
      <c r="BA176" s="25"/>
      <c r="BB176" s="26"/>
      <c r="BC176" s="24"/>
      <c r="BD176" s="25"/>
      <c r="BE176" s="25"/>
      <c r="BF176" s="25"/>
      <c r="BG176" s="26"/>
      <c r="BH176" s="24"/>
      <c r="BI176" s="25"/>
      <c r="BJ176" s="25"/>
      <c r="BK176" s="25"/>
      <c r="BL176" s="26"/>
      <c r="BM176" s="24"/>
      <c r="BN176" s="25"/>
      <c r="BO176" s="25"/>
      <c r="BP176" s="25"/>
      <c r="BQ176" s="26"/>
      <c r="BR176" s="24">
        <f t="shared" si="269"/>
        <v>247854315</v>
      </c>
      <c r="BS176" s="25"/>
      <c r="BT176" s="25"/>
      <c r="BU176" s="25"/>
      <c r="BV176" s="26"/>
    </row>
    <row r="177" spans="1:74" ht="13.7" customHeight="1" thickBot="1" x14ac:dyDescent="0.2">
      <c r="A177" s="90"/>
      <c r="B177" s="91"/>
      <c r="C177" s="91"/>
      <c r="D177" s="92"/>
      <c r="E177" s="27" t="s">
        <v>56</v>
      </c>
      <c r="F177" s="28"/>
      <c r="G177" s="28"/>
      <c r="H177" s="28"/>
      <c r="I177" s="29"/>
      <c r="J177" s="23">
        <f>SUM(J175:N176)</f>
        <v>93000658</v>
      </c>
      <c r="K177" s="23"/>
      <c r="L177" s="23"/>
      <c r="M177" s="23"/>
      <c r="N177" s="23"/>
      <c r="O177" s="23">
        <f t="shared" ref="O177" si="367">SUM(O175:S176)</f>
        <v>85891791</v>
      </c>
      <c r="P177" s="23"/>
      <c r="Q177" s="23"/>
      <c r="R177" s="23"/>
      <c r="S177" s="23"/>
      <c r="T177" s="23">
        <f t="shared" ref="T177" si="368">SUM(T175:X176)</f>
        <v>91556521</v>
      </c>
      <c r="U177" s="23"/>
      <c r="V177" s="23"/>
      <c r="W177" s="23"/>
      <c r="X177" s="23"/>
      <c r="Y177" s="23">
        <f t="shared" ref="Y177" si="369">SUM(Y175:AC176)</f>
        <v>100661201</v>
      </c>
      <c r="Z177" s="23"/>
      <c r="AA177" s="23"/>
      <c r="AB177" s="23"/>
      <c r="AC177" s="23"/>
      <c r="AD177" s="23">
        <f t="shared" ref="AD177" si="370">SUM(AD175:AH176)</f>
        <v>96434174</v>
      </c>
      <c r="AE177" s="23"/>
      <c r="AF177" s="23"/>
      <c r="AG177" s="23"/>
      <c r="AH177" s="23"/>
      <c r="AI177" s="23">
        <f t="shared" ref="AI177" si="371">SUM(AI175:AM176)</f>
        <v>101460973</v>
      </c>
      <c r="AJ177" s="23"/>
      <c r="AK177" s="23"/>
      <c r="AL177" s="23"/>
      <c r="AM177" s="23"/>
      <c r="AN177" s="23">
        <f t="shared" ref="AN177" si="372">SUM(AN175:AR176)</f>
        <v>104010281</v>
      </c>
      <c r="AO177" s="23"/>
      <c r="AP177" s="23"/>
      <c r="AQ177" s="23"/>
      <c r="AR177" s="23"/>
      <c r="AS177" s="11"/>
      <c r="AT177" s="12"/>
      <c r="AU177" s="12"/>
      <c r="AV177" s="12"/>
      <c r="AW177" s="13"/>
      <c r="AX177" s="11"/>
      <c r="AY177" s="12"/>
      <c r="AZ177" s="12"/>
      <c r="BA177" s="12"/>
      <c r="BB177" s="13"/>
      <c r="BC177" s="11"/>
      <c r="BD177" s="12"/>
      <c r="BE177" s="12"/>
      <c r="BF177" s="12"/>
      <c r="BG177" s="13"/>
      <c r="BH177" s="11"/>
      <c r="BI177" s="12"/>
      <c r="BJ177" s="12"/>
      <c r="BK177" s="12"/>
      <c r="BL177" s="13"/>
      <c r="BM177" s="11"/>
      <c r="BN177" s="12"/>
      <c r="BO177" s="12"/>
      <c r="BP177" s="12"/>
      <c r="BQ177" s="13"/>
      <c r="BR177" s="11">
        <f t="shared" si="269"/>
        <v>673015599</v>
      </c>
      <c r="BS177" s="12"/>
      <c r="BT177" s="12"/>
      <c r="BU177" s="12"/>
      <c r="BV177" s="13"/>
    </row>
    <row r="178" spans="1:74" ht="13.7" customHeight="1" x14ac:dyDescent="0.15">
      <c r="A178" s="82" t="s">
        <v>63</v>
      </c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</row>
    <row r="179" spans="1:74" ht="13.7" customHeight="1" x14ac:dyDescent="0.1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</row>
    <row r="180" spans="1:74" ht="13.7" customHeight="1" thickBot="1" x14ac:dyDescent="0.2">
      <c r="A180" s="83" t="s">
        <v>64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  <c r="AN180" s="83"/>
      <c r="AO180" s="83"/>
      <c r="AP180" s="83"/>
      <c r="AQ180" s="83"/>
      <c r="AR180" s="83"/>
      <c r="AS180" s="83"/>
      <c r="AT180" s="83"/>
      <c r="AU180" s="83"/>
      <c r="AV180" s="83"/>
      <c r="AW180" s="83"/>
      <c r="AX180" s="83"/>
      <c r="AY180" s="83"/>
      <c r="AZ180" s="83"/>
      <c r="BA180" s="83"/>
      <c r="BB180" s="83"/>
      <c r="BC180" s="83"/>
      <c r="BD180" s="83"/>
      <c r="BE180" s="83"/>
      <c r="BF180" s="83"/>
      <c r="BG180" s="83"/>
      <c r="BH180" s="83"/>
      <c r="BI180" s="83"/>
      <c r="BJ180" s="83"/>
      <c r="BK180" s="83"/>
      <c r="BL180" s="83"/>
      <c r="BM180" s="83"/>
      <c r="BN180" s="83"/>
      <c r="BO180" s="83"/>
      <c r="BP180" s="83"/>
      <c r="BQ180" s="83"/>
      <c r="BR180" s="83"/>
      <c r="BS180" s="83"/>
      <c r="BT180" s="83"/>
      <c r="BU180" s="83"/>
      <c r="BV180" s="83"/>
    </row>
    <row r="181" spans="1:74" ht="13.7" customHeight="1" thickBot="1" x14ac:dyDescent="0.2">
      <c r="A181" s="84" t="s">
        <v>0</v>
      </c>
      <c r="B181" s="84"/>
      <c r="C181" s="84"/>
      <c r="D181" s="84"/>
      <c r="E181" s="84" t="s">
        <v>1</v>
      </c>
      <c r="F181" s="84"/>
      <c r="G181" s="84"/>
      <c r="H181" s="84"/>
      <c r="I181" s="84"/>
      <c r="J181" s="7" t="s">
        <v>50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7" t="s">
        <v>51</v>
      </c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9"/>
      <c r="BR181" s="97" t="s">
        <v>13</v>
      </c>
      <c r="BS181" s="98"/>
      <c r="BT181" s="98"/>
      <c r="BU181" s="98"/>
      <c r="BV181" s="99"/>
    </row>
    <row r="182" spans="1:74" ht="13.7" customHeight="1" thickBot="1" x14ac:dyDescent="0.2">
      <c r="A182" s="85"/>
      <c r="B182" s="85"/>
      <c r="C182" s="85"/>
      <c r="D182" s="85"/>
      <c r="E182" s="85"/>
      <c r="F182" s="85"/>
      <c r="G182" s="85"/>
      <c r="H182" s="85"/>
      <c r="I182" s="85"/>
      <c r="J182" s="81" t="s">
        <v>4</v>
      </c>
      <c r="K182" s="81"/>
      <c r="L182" s="81"/>
      <c r="M182" s="81"/>
      <c r="N182" s="81"/>
      <c r="O182" s="81" t="s">
        <v>5</v>
      </c>
      <c r="P182" s="81"/>
      <c r="Q182" s="81"/>
      <c r="R182" s="81"/>
      <c r="S182" s="81"/>
      <c r="T182" s="81" t="s">
        <v>6</v>
      </c>
      <c r="U182" s="81"/>
      <c r="V182" s="81"/>
      <c r="W182" s="81"/>
      <c r="X182" s="81"/>
      <c r="Y182" s="81" t="s">
        <v>7</v>
      </c>
      <c r="Z182" s="81"/>
      <c r="AA182" s="81"/>
      <c r="AB182" s="81"/>
      <c r="AC182" s="81"/>
      <c r="AD182" s="81" t="s">
        <v>8</v>
      </c>
      <c r="AE182" s="81"/>
      <c r="AF182" s="81"/>
      <c r="AG182" s="81"/>
      <c r="AH182" s="81"/>
      <c r="AI182" s="81" t="s">
        <v>9</v>
      </c>
      <c r="AJ182" s="81"/>
      <c r="AK182" s="81"/>
      <c r="AL182" s="81"/>
      <c r="AM182" s="81"/>
      <c r="AN182" s="81" t="s">
        <v>10</v>
      </c>
      <c r="AO182" s="81"/>
      <c r="AP182" s="81"/>
      <c r="AQ182" s="81"/>
      <c r="AR182" s="81"/>
      <c r="AS182" s="81" t="s">
        <v>11</v>
      </c>
      <c r="AT182" s="81"/>
      <c r="AU182" s="81"/>
      <c r="AV182" s="81"/>
      <c r="AW182" s="81"/>
      <c r="AX182" s="81" t="s">
        <v>12</v>
      </c>
      <c r="AY182" s="81"/>
      <c r="AZ182" s="81"/>
      <c r="BA182" s="81"/>
      <c r="BB182" s="81"/>
      <c r="BC182" s="81" t="s">
        <v>54</v>
      </c>
      <c r="BD182" s="81"/>
      <c r="BE182" s="81"/>
      <c r="BF182" s="81"/>
      <c r="BG182" s="81"/>
      <c r="BH182" s="81" t="s">
        <v>2</v>
      </c>
      <c r="BI182" s="81"/>
      <c r="BJ182" s="81"/>
      <c r="BK182" s="81"/>
      <c r="BL182" s="81"/>
      <c r="BM182" s="81" t="s">
        <v>3</v>
      </c>
      <c r="BN182" s="81"/>
      <c r="BO182" s="81"/>
      <c r="BP182" s="81"/>
      <c r="BQ182" s="81"/>
      <c r="BR182" s="100"/>
      <c r="BS182" s="101"/>
      <c r="BT182" s="101"/>
      <c r="BU182" s="101"/>
      <c r="BV182" s="102"/>
    </row>
    <row r="183" spans="1:74" ht="13.7" customHeight="1" x14ac:dyDescent="0.15">
      <c r="A183" s="73" t="s">
        <v>40</v>
      </c>
      <c r="B183" s="74"/>
      <c r="C183" s="74"/>
      <c r="D183" s="74"/>
      <c r="E183" s="41" t="s">
        <v>61</v>
      </c>
      <c r="F183" s="42"/>
      <c r="G183" s="42"/>
      <c r="H183" s="42"/>
      <c r="I183" s="43"/>
      <c r="J183" s="70">
        <v>72691</v>
      </c>
      <c r="K183" s="71"/>
      <c r="L183" s="71"/>
      <c r="M183" s="71"/>
      <c r="N183" s="72"/>
      <c r="O183" s="70">
        <v>78546</v>
      </c>
      <c r="P183" s="71"/>
      <c r="Q183" s="71"/>
      <c r="R183" s="71"/>
      <c r="S183" s="72"/>
      <c r="T183" s="70">
        <v>71314</v>
      </c>
      <c r="U183" s="71"/>
      <c r="V183" s="71"/>
      <c r="W183" s="71"/>
      <c r="X183" s="72"/>
      <c r="Y183" s="70">
        <v>73988</v>
      </c>
      <c r="Z183" s="71"/>
      <c r="AA183" s="71"/>
      <c r="AB183" s="71"/>
      <c r="AC183" s="72"/>
      <c r="AD183" s="70">
        <v>82612</v>
      </c>
      <c r="AE183" s="71"/>
      <c r="AF183" s="71"/>
      <c r="AG183" s="71"/>
      <c r="AH183" s="72"/>
      <c r="AI183" s="70">
        <v>84455</v>
      </c>
      <c r="AJ183" s="71"/>
      <c r="AK183" s="71"/>
      <c r="AL183" s="71"/>
      <c r="AM183" s="72"/>
      <c r="AN183" s="70">
        <v>86507</v>
      </c>
      <c r="AO183" s="71"/>
      <c r="AP183" s="71"/>
      <c r="AQ183" s="71"/>
      <c r="AR183" s="72"/>
      <c r="AS183" s="30"/>
      <c r="AT183" s="31"/>
      <c r="AU183" s="31"/>
      <c r="AV183" s="31"/>
      <c r="AW183" s="32"/>
      <c r="AX183" s="30"/>
      <c r="AY183" s="31"/>
      <c r="AZ183" s="31"/>
      <c r="BA183" s="31"/>
      <c r="BB183" s="32"/>
      <c r="BC183" s="30"/>
      <c r="BD183" s="31"/>
      <c r="BE183" s="31"/>
      <c r="BF183" s="31"/>
      <c r="BG183" s="32"/>
      <c r="BH183" s="30"/>
      <c r="BI183" s="31"/>
      <c r="BJ183" s="31"/>
      <c r="BK183" s="31"/>
      <c r="BL183" s="32"/>
      <c r="BM183" s="30"/>
      <c r="BN183" s="31"/>
      <c r="BO183" s="31"/>
      <c r="BP183" s="31"/>
      <c r="BQ183" s="32"/>
      <c r="BR183" s="80">
        <f t="shared" ref="BR183:BR236" si="373">SUM(J183:BQ183)</f>
        <v>550113</v>
      </c>
      <c r="BS183" s="80"/>
      <c r="BT183" s="80"/>
      <c r="BU183" s="80"/>
      <c r="BV183" s="80"/>
    </row>
    <row r="184" spans="1:74" ht="13.7" customHeight="1" x14ac:dyDescent="0.15">
      <c r="A184" s="73"/>
      <c r="B184" s="74"/>
      <c r="C184" s="74"/>
      <c r="D184" s="74"/>
      <c r="E184" s="33" t="s">
        <v>55</v>
      </c>
      <c r="F184" s="34"/>
      <c r="G184" s="34"/>
      <c r="H184" s="34"/>
      <c r="I184" s="35"/>
      <c r="J184" s="67">
        <v>8180</v>
      </c>
      <c r="K184" s="68"/>
      <c r="L184" s="68"/>
      <c r="M184" s="68"/>
      <c r="N184" s="69"/>
      <c r="O184" s="67">
        <v>9145</v>
      </c>
      <c r="P184" s="68"/>
      <c r="Q184" s="68"/>
      <c r="R184" s="68"/>
      <c r="S184" s="69"/>
      <c r="T184" s="67">
        <v>8267</v>
      </c>
      <c r="U184" s="68"/>
      <c r="V184" s="68"/>
      <c r="W184" s="68"/>
      <c r="X184" s="69"/>
      <c r="Y184" s="67">
        <v>11664</v>
      </c>
      <c r="Z184" s="68"/>
      <c r="AA184" s="68"/>
      <c r="AB184" s="68"/>
      <c r="AC184" s="69"/>
      <c r="AD184" s="67">
        <v>11983</v>
      </c>
      <c r="AE184" s="68"/>
      <c r="AF184" s="68"/>
      <c r="AG184" s="68"/>
      <c r="AH184" s="69"/>
      <c r="AI184" s="67">
        <v>9344</v>
      </c>
      <c r="AJ184" s="68"/>
      <c r="AK184" s="68"/>
      <c r="AL184" s="68"/>
      <c r="AM184" s="69"/>
      <c r="AN184" s="67">
        <v>10345</v>
      </c>
      <c r="AO184" s="68"/>
      <c r="AP184" s="68"/>
      <c r="AQ184" s="68"/>
      <c r="AR184" s="69"/>
      <c r="AS184" s="24"/>
      <c r="AT184" s="25"/>
      <c r="AU184" s="25"/>
      <c r="AV184" s="25"/>
      <c r="AW184" s="26"/>
      <c r="AX184" s="24"/>
      <c r="AY184" s="25"/>
      <c r="AZ184" s="25"/>
      <c r="BA184" s="25"/>
      <c r="BB184" s="26"/>
      <c r="BC184" s="24"/>
      <c r="BD184" s="25"/>
      <c r="BE184" s="25"/>
      <c r="BF184" s="25"/>
      <c r="BG184" s="26"/>
      <c r="BH184" s="24"/>
      <c r="BI184" s="25"/>
      <c r="BJ184" s="25"/>
      <c r="BK184" s="25"/>
      <c r="BL184" s="26"/>
      <c r="BM184" s="24"/>
      <c r="BN184" s="25"/>
      <c r="BO184" s="25"/>
      <c r="BP184" s="25"/>
      <c r="BQ184" s="26"/>
      <c r="BR184" s="76">
        <f t="shared" si="373"/>
        <v>68928</v>
      </c>
      <c r="BS184" s="76"/>
      <c r="BT184" s="76"/>
      <c r="BU184" s="76"/>
      <c r="BV184" s="76"/>
    </row>
    <row r="185" spans="1:74" ht="13.7" customHeight="1" x14ac:dyDescent="0.15">
      <c r="A185" s="73"/>
      <c r="B185" s="74"/>
      <c r="C185" s="74"/>
      <c r="D185" s="74"/>
      <c r="E185" s="51" t="s">
        <v>56</v>
      </c>
      <c r="F185" s="52"/>
      <c r="G185" s="52"/>
      <c r="H185" s="52"/>
      <c r="I185" s="53"/>
      <c r="J185" s="77">
        <f>SUM(J183,J184)</f>
        <v>80871</v>
      </c>
      <c r="K185" s="78"/>
      <c r="L185" s="78"/>
      <c r="M185" s="78"/>
      <c r="N185" s="79"/>
      <c r="O185" s="77">
        <f t="shared" ref="O185" si="374">SUM(O183,O184)</f>
        <v>87691</v>
      </c>
      <c r="P185" s="78"/>
      <c r="Q185" s="78"/>
      <c r="R185" s="78"/>
      <c r="S185" s="79"/>
      <c r="T185" s="77">
        <f t="shared" ref="T185" si="375">SUM(T183,T184)</f>
        <v>79581</v>
      </c>
      <c r="U185" s="78"/>
      <c r="V185" s="78"/>
      <c r="W185" s="78"/>
      <c r="X185" s="79"/>
      <c r="Y185" s="77">
        <f t="shared" ref="Y185" si="376">SUM(Y183,Y184)</f>
        <v>85652</v>
      </c>
      <c r="Z185" s="78"/>
      <c r="AA185" s="78"/>
      <c r="AB185" s="78"/>
      <c r="AC185" s="79"/>
      <c r="AD185" s="77">
        <f t="shared" ref="AD185" si="377">SUM(AD183,AD184)</f>
        <v>94595</v>
      </c>
      <c r="AE185" s="78"/>
      <c r="AF185" s="78"/>
      <c r="AG185" s="78"/>
      <c r="AH185" s="79"/>
      <c r="AI185" s="77">
        <f t="shared" ref="AI185" si="378">SUM(AI183,AI184)</f>
        <v>93799</v>
      </c>
      <c r="AJ185" s="78"/>
      <c r="AK185" s="78"/>
      <c r="AL185" s="78"/>
      <c r="AM185" s="79"/>
      <c r="AN185" s="77">
        <f t="shared" ref="AN185" si="379">SUM(AN183,AN184)</f>
        <v>96852</v>
      </c>
      <c r="AO185" s="78"/>
      <c r="AP185" s="78"/>
      <c r="AQ185" s="78"/>
      <c r="AR185" s="79"/>
      <c r="AS185" s="38"/>
      <c r="AT185" s="39"/>
      <c r="AU185" s="39"/>
      <c r="AV185" s="39"/>
      <c r="AW185" s="40"/>
      <c r="AX185" s="38"/>
      <c r="AY185" s="39"/>
      <c r="AZ185" s="39"/>
      <c r="BA185" s="39"/>
      <c r="BB185" s="40"/>
      <c r="BC185" s="38"/>
      <c r="BD185" s="39"/>
      <c r="BE185" s="39"/>
      <c r="BF185" s="39"/>
      <c r="BG185" s="40"/>
      <c r="BH185" s="38"/>
      <c r="BI185" s="39"/>
      <c r="BJ185" s="39"/>
      <c r="BK185" s="39"/>
      <c r="BL185" s="40"/>
      <c r="BM185" s="38"/>
      <c r="BN185" s="39"/>
      <c r="BO185" s="39"/>
      <c r="BP185" s="39"/>
      <c r="BQ185" s="40"/>
      <c r="BR185" s="75">
        <f t="shared" si="373"/>
        <v>619041</v>
      </c>
      <c r="BS185" s="75"/>
      <c r="BT185" s="75"/>
      <c r="BU185" s="75"/>
      <c r="BV185" s="75"/>
    </row>
    <row r="186" spans="1:74" ht="13.7" customHeight="1" x14ac:dyDescent="0.15">
      <c r="A186" s="73"/>
      <c r="B186" s="74"/>
      <c r="C186" s="74"/>
      <c r="D186" s="74"/>
      <c r="E186" s="41" t="s">
        <v>62</v>
      </c>
      <c r="F186" s="42"/>
      <c r="G186" s="42"/>
      <c r="H186" s="42"/>
      <c r="I186" s="43"/>
      <c r="J186" s="70">
        <v>31600</v>
      </c>
      <c r="K186" s="71"/>
      <c r="L186" s="71"/>
      <c r="M186" s="71"/>
      <c r="N186" s="72"/>
      <c r="O186" s="70">
        <v>19115</v>
      </c>
      <c r="P186" s="71"/>
      <c r="Q186" s="71"/>
      <c r="R186" s="71"/>
      <c r="S186" s="72"/>
      <c r="T186" s="70">
        <v>9062</v>
      </c>
      <c r="U186" s="71"/>
      <c r="V186" s="71"/>
      <c r="W186" s="71"/>
      <c r="X186" s="72"/>
      <c r="Y186" s="70">
        <v>7771</v>
      </c>
      <c r="Z186" s="71"/>
      <c r="AA186" s="71"/>
      <c r="AB186" s="71"/>
      <c r="AC186" s="72"/>
      <c r="AD186" s="70">
        <v>10901</v>
      </c>
      <c r="AE186" s="71"/>
      <c r="AF186" s="71"/>
      <c r="AG186" s="71"/>
      <c r="AH186" s="72"/>
      <c r="AI186" s="70">
        <v>8989</v>
      </c>
      <c r="AJ186" s="71"/>
      <c r="AK186" s="71"/>
      <c r="AL186" s="71"/>
      <c r="AM186" s="72"/>
      <c r="AN186" s="70">
        <v>23448</v>
      </c>
      <c r="AO186" s="71"/>
      <c r="AP186" s="71"/>
      <c r="AQ186" s="71"/>
      <c r="AR186" s="72"/>
      <c r="AS186" s="30"/>
      <c r="AT186" s="31"/>
      <c r="AU186" s="31"/>
      <c r="AV186" s="31"/>
      <c r="AW186" s="32"/>
      <c r="AX186" s="30"/>
      <c r="AY186" s="31"/>
      <c r="AZ186" s="31"/>
      <c r="BA186" s="31"/>
      <c r="BB186" s="32"/>
      <c r="BC186" s="30"/>
      <c r="BD186" s="31"/>
      <c r="BE186" s="31"/>
      <c r="BF186" s="31"/>
      <c r="BG186" s="32"/>
      <c r="BH186" s="30"/>
      <c r="BI186" s="31"/>
      <c r="BJ186" s="31"/>
      <c r="BK186" s="31"/>
      <c r="BL186" s="32"/>
      <c r="BM186" s="30"/>
      <c r="BN186" s="31"/>
      <c r="BO186" s="31"/>
      <c r="BP186" s="31"/>
      <c r="BQ186" s="32"/>
      <c r="BR186" s="30">
        <f t="shared" si="373"/>
        <v>110886</v>
      </c>
      <c r="BS186" s="31"/>
      <c r="BT186" s="31"/>
      <c r="BU186" s="31"/>
      <c r="BV186" s="32"/>
    </row>
    <row r="187" spans="1:74" ht="13.7" customHeight="1" x14ac:dyDescent="0.15">
      <c r="A187" s="73"/>
      <c r="B187" s="74"/>
      <c r="C187" s="74"/>
      <c r="D187" s="74"/>
      <c r="E187" s="33" t="s">
        <v>55</v>
      </c>
      <c r="F187" s="34"/>
      <c r="G187" s="34"/>
      <c r="H187" s="34"/>
      <c r="I187" s="35"/>
      <c r="J187" s="67">
        <v>25969</v>
      </c>
      <c r="K187" s="68"/>
      <c r="L187" s="68"/>
      <c r="M187" s="68"/>
      <c r="N187" s="69"/>
      <c r="O187" s="67">
        <v>23488</v>
      </c>
      <c r="P187" s="68"/>
      <c r="Q187" s="68"/>
      <c r="R187" s="68"/>
      <c r="S187" s="69"/>
      <c r="T187" s="67">
        <v>18799</v>
      </c>
      <c r="U187" s="68"/>
      <c r="V187" s="68"/>
      <c r="W187" s="68"/>
      <c r="X187" s="69"/>
      <c r="Y187" s="67">
        <v>11331</v>
      </c>
      <c r="Z187" s="68"/>
      <c r="AA187" s="68"/>
      <c r="AB187" s="68"/>
      <c r="AC187" s="69"/>
      <c r="AD187" s="67">
        <v>7080</v>
      </c>
      <c r="AE187" s="68"/>
      <c r="AF187" s="68"/>
      <c r="AG187" s="68"/>
      <c r="AH187" s="69"/>
      <c r="AI187" s="67">
        <v>16337</v>
      </c>
      <c r="AJ187" s="68"/>
      <c r="AK187" s="68"/>
      <c r="AL187" s="68"/>
      <c r="AM187" s="69"/>
      <c r="AN187" s="67">
        <v>30045</v>
      </c>
      <c r="AO187" s="68"/>
      <c r="AP187" s="68"/>
      <c r="AQ187" s="68"/>
      <c r="AR187" s="69"/>
      <c r="AS187" s="24"/>
      <c r="AT187" s="25"/>
      <c r="AU187" s="25"/>
      <c r="AV187" s="25"/>
      <c r="AW187" s="26"/>
      <c r="AX187" s="24"/>
      <c r="AY187" s="25"/>
      <c r="AZ187" s="25"/>
      <c r="BA187" s="25"/>
      <c r="BB187" s="26"/>
      <c r="BC187" s="24"/>
      <c r="BD187" s="25"/>
      <c r="BE187" s="25"/>
      <c r="BF187" s="25"/>
      <c r="BG187" s="26"/>
      <c r="BH187" s="24"/>
      <c r="BI187" s="25"/>
      <c r="BJ187" s="25"/>
      <c r="BK187" s="25"/>
      <c r="BL187" s="26"/>
      <c r="BM187" s="24"/>
      <c r="BN187" s="25"/>
      <c r="BO187" s="25"/>
      <c r="BP187" s="25"/>
      <c r="BQ187" s="26"/>
      <c r="BR187" s="24">
        <f t="shared" si="373"/>
        <v>133049</v>
      </c>
      <c r="BS187" s="25"/>
      <c r="BT187" s="25"/>
      <c r="BU187" s="25"/>
      <c r="BV187" s="26"/>
    </row>
    <row r="188" spans="1:74" ht="13.7" customHeight="1" x14ac:dyDescent="0.15">
      <c r="A188" s="73"/>
      <c r="B188" s="74"/>
      <c r="C188" s="74"/>
      <c r="D188" s="74"/>
      <c r="E188" s="51" t="s">
        <v>56</v>
      </c>
      <c r="F188" s="52"/>
      <c r="G188" s="52"/>
      <c r="H188" s="52"/>
      <c r="I188" s="53"/>
      <c r="J188" s="77">
        <f>SUM(J186,J187)</f>
        <v>57569</v>
      </c>
      <c r="K188" s="78"/>
      <c r="L188" s="78"/>
      <c r="M188" s="78"/>
      <c r="N188" s="79"/>
      <c r="O188" s="77">
        <f t="shared" ref="O188" si="380">SUM(O186,O187)</f>
        <v>42603</v>
      </c>
      <c r="P188" s="78"/>
      <c r="Q188" s="78"/>
      <c r="R188" s="78"/>
      <c r="S188" s="79"/>
      <c r="T188" s="77">
        <f t="shared" ref="T188" si="381">SUM(T186,T187)</f>
        <v>27861</v>
      </c>
      <c r="U188" s="78"/>
      <c r="V188" s="78"/>
      <c r="W188" s="78"/>
      <c r="X188" s="79"/>
      <c r="Y188" s="77">
        <f t="shared" ref="Y188" si="382">SUM(Y186,Y187)</f>
        <v>19102</v>
      </c>
      <c r="Z188" s="78"/>
      <c r="AA188" s="78"/>
      <c r="AB188" s="78"/>
      <c r="AC188" s="79"/>
      <c r="AD188" s="77">
        <f t="shared" ref="AD188" si="383">SUM(AD186,AD187)</f>
        <v>17981</v>
      </c>
      <c r="AE188" s="78"/>
      <c r="AF188" s="78"/>
      <c r="AG188" s="78"/>
      <c r="AH188" s="79"/>
      <c r="AI188" s="77">
        <f t="shared" ref="AI188" si="384">SUM(AI186,AI187)</f>
        <v>25326</v>
      </c>
      <c r="AJ188" s="78"/>
      <c r="AK188" s="78"/>
      <c r="AL188" s="78"/>
      <c r="AM188" s="79"/>
      <c r="AN188" s="77">
        <f t="shared" ref="AN188" si="385">SUM(AN186,AN187)</f>
        <v>53493</v>
      </c>
      <c r="AO188" s="78"/>
      <c r="AP188" s="78"/>
      <c r="AQ188" s="78"/>
      <c r="AR188" s="79"/>
      <c r="AS188" s="38"/>
      <c r="AT188" s="39"/>
      <c r="AU188" s="39"/>
      <c r="AV188" s="39"/>
      <c r="AW188" s="40"/>
      <c r="AX188" s="38"/>
      <c r="AY188" s="39"/>
      <c r="AZ188" s="39"/>
      <c r="BA188" s="39"/>
      <c r="BB188" s="40"/>
      <c r="BC188" s="38"/>
      <c r="BD188" s="39"/>
      <c r="BE188" s="39"/>
      <c r="BF188" s="39"/>
      <c r="BG188" s="40"/>
      <c r="BH188" s="38"/>
      <c r="BI188" s="39"/>
      <c r="BJ188" s="39"/>
      <c r="BK188" s="39"/>
      <c r="BL188" s="40"/>
      <c r="BM188" s="38"/>
      <c r="BN188" s="39"/>
      <c r="BO188" s="39"/>
      <c r="BP188" s="39"/>
      <c r="BQ188" s="40"/>
      <c r="BR188" s="38">
        <f t="shared" si="373"/>
        <v>243935</v>
      </c>
      <c r="BS188" s="39"/>
      <c r="BT188" s="39"/>
      <c r="BU188" s="39"/>
      <c r="BV188" s="40"/>
    </row>
    <row r="189" spans="1:74" ht="13.7" customHeight="1" x14ac:dyDescent="0.15">
      <c r="A189" s="54" t="s">
        <v>41</v>
      </c>
      <c r="B189" s="55"/>
      <c r="C189" s="55"/>
      <c r="D189" s="56"/>
      <c r="E189" s="41" t="s">
        <v>61</v>
      </c>
      <c r="F189" s="42"/>
      <c r="G189" s="42"/>
      <c r="H189" s="42"/>
      <c r="I189" s="43"/>
      <c r="J189" s="37">
        <v>1998</v>
      </c>
      <c r="K189" s="37"/>
      <c r="L189" s="37"/>
      <c r="M189" s="37"/>
      <c r="N189" s="37"/>
      <c r="O189" s="37">
        <v>2174</v>
      </c>
      <c r="P189" s="37"/>
      <c r="Q189" s="37"/>
      <c r="R189" s="37"/>
      <c r="S189" s="37"/>
      <c r="T189" s="37">
        <v>1568</v>
      </c>
      <c r="U189" s="37"/>
      <c r="V189" s="37"/>
      <c r="W189" s="37"/>
      <c r="X189" s="37"/>
      <c r="Y189" s="37">
        <v>2168</v>
      </c>
      <c r="Z189" s="37"/>
      <c r="AA189" s="37"/>
      <c r="AB189" s="37"/>
      <c r="AC189" s="37"/>
      <c r="AD189" s="37">
        <v>2919</v>
      </c>
      <c r="AE189" s="37"/>
      <c r="AF189" s="37"/>
      <c r="AG189" s="37"/>
      <c r="AH189" s="37"/>
      <c r="AI189" s="37">
        <v>1993</v>
      </c>
      <c r="AJ189" s="37"/>
      <c r="AK189" s="37"/>
      <c r="AL189" s="37"/>
      <c r="AM189" s="37"/>
      <c r="AN189" s="37">
        <v>2205</v>
      </c>
      <c r="AO189" s="37"/>
      <c r="AP189" s="37"/>
      <c r="AQ189" s="37"/>
      <c r="AR189" s="37"/>
      <c r="AS189" s="30"/>
      <c r="AT189" s="31"/>
      <c r="AU189" s="31"/>
      <c r="AV189" s="31"/>
      <c r="AW189" s="32"/>
      <c r="AX189" s="30"/>
      <c r="AY189" s="31"/>
      <c r="AZ189" s="31"/>
      <c r="BA189" s="31"/>
      <c r="BB189" s="32"/>
      <c r="BC189" s="30"/>
      <c r="BD189" s="31"/>
      <c r="BE189" s="31"/>
      <c r="BF189" s="31"/>
      <c r="BG189" s="32"/>
      <c r="BH189" s="30"/>
      <c r="BI189" s="31"/>
      <c r="BJ189" s="31"/>
      <c r="BK189" s="31"/>
      <c r="BL189" s="32"/>
      <c r="BM189" s="30"/>
      <c r="BN189" s="31"/>
      <c r="BO189" s="31"/>
      <c r="BP189" s="31"/>
      <c r="BQ189" s="32"/>
      <c r="BR189" s="30">
        <f t="shared" si="373"/>
        <v>15025</v>
      </c>
      <c r="BS189" s="31"/>
      <c r="BT189" s="31"/>
      <c r="BU189" s="31"/>
      <c r="BV189" s="32"/>
    </row>
    <row r="190" spans="1:74" ht="13.7" customHeight="1" x14ac:dyDescent="0.15">
      <c r="A190" s="57"/>
      <c r="B190" s="58"/>
      <c r="C190" s="58"/>
      <c r="D190" s="59"/>
      <c r="E190" s="33" t="s">
        <v>55</v>
      </c>
      <c r="F190" s="34"/>
      <c r="G190" s="34"/>
      <c r="H190" s="34"/>
      <c r="I190" s="35"/>
      <c r="J190" s="36">
        <v>0</v>
      </c>
      <c r="K190" s="36"/>
      <c r="L190" s="36"/>
      <c r="M190" s="36"/>
      <c r="N190" s="36"/>
      <c r="O190" s="36">
        <v>0</v>
      </c>
      <c r="P190" s="36"/>
      <c r="Q190" s="36"/>
      <c r="R190" s="36"/>
      <c r="S190" s="36"/>
      <c r="T190" s="36">
        <v>0</v>
      </c>
      <c r="U190" s="36"/>
      <c r="V190" s="36"/>
      <c r="W190" s="36"/>
      <c r="X190" s="36"/>
      <c r="Y190" s="36">
        <v>0</v>
      </c>
      <c r="Z190" s="36"/>
      <c r="AA190" s="36"/>
      <c r="AB190" s="36"/>
      <c r="AC190" s="36"/>
      <c r="AD190" s="36">
        <v>0</v>
      </c>
      <c r="AE190" s="36"/>
      <c r="AF190" s="36"/>
      <c r="AG190" s="36"/>
      <c r="AH190" s="36"/>
      <c r="AI190" s="36">
        <v>0</v>
      </c>
      <c r="AJ190" s="36"/>
      <c r="AK190" s="36"/>
      <c r="AL190" s="36"/>
      <c r="AM190" s="36"/>
      <c r="AN190" s="36">
        <v>0</v>
      </c>
      <c r="AO190" s="36"/>
      <c r="AP190" s="36"/>
      <c r="AQ190" s="36"/>
      <c r="AR190" s="36"/>
      <c r="AS190" s="24"/>
      <c r="AT190" s="25"/>
      <c r="AU190" s="25"/>
      <c r="AV190" s="25"/>
      <c r="AW190" s="26"/>
      <c r="AX190" s="24"/>
      <c r="AY190" s="25"/>
      <c r="AZ190" s="25"/>
      <c r="BA190" s="25"/>
      <c r="BB190" s="26"/>
      <c r="BC190" s="24"/>
      <c r="BD190" s="25"/>
      <c r="BE190" s="25"/>
      <c r="BF190" s="25"/>
      <c r="BG190" s="26"/>
      <c r="BH190" s="24"/>
      <c r="BI190" s="25"/>
      <c r="BJ190" s="25"/>
      <c r="BK190" s="25"/>
      <c r="BL190" s="26"/>
      <c r="BM190" s="24"/>
      <c r="BN190" s="25"/>
      <c r="BO190" s="25"/>
      <c r="BP190" s="25"/>
      <c r="BQ190" s="26"/>
      <c r="BR190" s="24">
        <f t="shared" si="373"/>
        <v>0</v>
      </c>
      <c r="BS190" s="25"/>
      <c r="BT190" s="25"/>
      <c r="BU190" s="25"/>
      <c r="BV190" s="26"/>
    </row>
    <row r="191" spans="1:74" ht="13.7" customHeight="1" x14ac:dyDescent="0.15">
      <c r="A191" s="57"/>
      <c r="B191" s="58"/>
      <c r="C191" s="58"/>
      <c r="D191" s="59"/>
      <c r="E191" s="51" t="s">
        <v>56</v>
      </c>
      <c r="F191" s="52"/>
      <c r="G191" s="52"/>
      <c r="H191" s="52"/>
      <c r="I191" s="53"/>
      <c r="J191" s="63">
        <f>SUM(J189:N190)</f>
        <v>1998</v>
      </c>
      <c r="K191" s="63"/>
      <c r="L191" s="63"/>
      <c r="M191" s="63"/>
      <c r="N191" s="63"/>
      <c r="O191" s="63">
        <f t="shared" ref="O191" si="386">SUM(O189:S190)</f>
        <v>2174</v>
      </c>
      <c r="P191" s="63"/>
      <c r="Q191" s="63"/>
      <c r="R191" s="63"/>
      <c r="S191" s="63"/>
      <c r="T191" s="63">
        <f t="shared" ref="T191" si="387">SUM(T189:X190)</f>
        <v>1568</v>
      </c>
      <c r="U191" s="63"/>
      <c r="V191" s="63"/>
      <c r="W191" s="63"/>
      <c r="X191" s="63"/>
      <c r="Y191" s="63">
        <f t="shared" ref="Y191" si="388">SUM(Y189:AC190)</f>
        <v>2168</v>
      </c>
      <c r="Z191" s="63"/>
      <c r="AA191" s="63"/>
      <c r="AB191" s="63"/>
      <c r="AC191" s="63"/>
      <c r="AD191" s="63">
        <f t="shared" ref="AD191" si="389">SUM(AD189:AH190)</f>
        <v>2919</v>
      </c>
      <c r="AE191" s="63"/>
      <c r="AF191" s="63"/>
      <c r="AG191" s="63"/>
      <c r="AH191" s="63"/>
      <c r="AI191" s="63">
        <f t="shared" ref="AI191" si="390">SUM(AI189:AM190)</f>
        <v>1993</v>
      </c>
      <c r="AJ191" s="63"/>
      <c r="AK191" s="63"/>
      <c r="AL191" s="63"/>
      <c r="AM191" s="63"/>
      <c r="AN191" s="63">
        <f t="shared" ref="AN191" si="391">SUM(AN189:AR190)</f>
        <v>2205</v>
      </c>
      <c r="AO191" s="63"/>
      <c r="AP191" s="63"/>
      <c r="AQ191" s="63"/>
      <c r="AR191" s="63"/>
      <c r="AS191" s="38"/>
      <c r="AT191" s="39"/>
      <c r="AU191" s="39"/>
      <c r="AV191" s="39"/>
      <c r="AW191" s="40"/>
      <c r="AX191" s="38"/>
      <c r="AY191" s="39"/>
      <c r="AZ191" s="39"/>
      <c r="BA191" s="39"/>
      <c r="BB191" s="40"/>
      <c r="BC191" s="38"/>
      <c r="BD191" s="39"/>
      <c r="BE191" s="39"/>
      <c r="BF191" s="39"/>
      <c r="BG191" s="40"/>
      <c r="BH191" s="38"/>
      <c r="BI191" s="39"/>
      <c r="BJ191" s="39"/>
      <c r="BK191" s="39"/>
      <c r="BL191" s="40"/>
      <c r="BM191" s="38"/>
      <c r="BN191" s="39"/>
      <c r="BO191" s="39"/>
      <c r="BP191" s="39"/>
      <c r="BQ191" s="40"/>
      <c r="BR191" s="38">
        <f t="shared" si="373"/>
        <v>15025</v>
      </c>
      <c r="BS191" s="39"/>
      <c r="BT191" s="39"/>
      <c r="BU191" s="39"/>
      <c r="BV191" s="40"/>
    </row>
    <row r="192" spans="1:74" ht="13.7" customHeight="1" x14ac:dyDescent="0.15">
      <c r="A192" s="57"/>
      <c r="B192" s="58"/>
      <c r="C192" s="58"/>
      <c r="D192" s="59"/>
      <c r="E192" s="41" t="s">
        <v>62</v>
      </c>
      <c r="F192" s="42"/>
      <c r="G192" s="42"/>
      <c r="H192" s="42"/>
      <c r="I192" s="43"/>
      <c r="J192" s="37">
        <v>1350</v>
      </c>
      <c r="K192" s="37"/>
      <c r="L192" s="37"/>
      <c r="M192" s="37"/>
      <c r="N192" s="37"/>
      <c r="O192" s="37">
        <v>1365</v>
      </c>
      <c r="P192" s="37"/>
      <c r="Q192" s="37"/>
      <c r="R192" s="37"/>
      <c r="S192" s="37"/>
      <c r="T192" s="37">
        <v>1246</v>
      </c>
      <c r="U192" s="37"/>
      <c r="V192" s="37"/>
      <c r="W192" s="37"/>
      <c r="X192" s="37"/>
      <c r="Y192" s="37">
        <v>1461</v>
      </c>
      <c r="Z192" s="37"/>
      <c r="AA192" s="37"/>
      <c r="AB192" s="37"/>
      <c r="AC192" s="37"/>
      <c r="AD192" s="37">
        <v>1276</v>
      </c>
      <c r="AE192" s="37"/>
      <c r="AF192" s="37"/>
      <c r="AG192" s="37"/>
      <c r="AH192" s="37"/>
      <c r="AI192" s="37">
        <v>1157</v>
      </c>
      <c r="AJ192" s="37"/>
      <c r="AK192" s="37"/>
      <c r="AL192" s="37"/>
      <c r="AM192" s="37"/>
      <c r="AN192" s="37">
        <v>1314</v>
      </c>
      <c r="AO192" s="37"/>
      <c r="AP192" s="37"/>
      <c r="AQ192" s="37"/>
      <c r="AR192" s="37"/>
      <c r="AS192" s="30"/>
      <c r="AT192" s="31"/>
      <c r="AU192" s="31"/>
      <c r="AV192" s="31"/>
      <c r="AW192" s="32"/>
      <c r="AX192" s="30"/>
      <c r="AY192" s="31"/>
      <c r="AZ192" s="31"/>
      <c r="BA192" s="31"/>
      <c r="BB192" s="32"/>
      <c r="BC192" s="30"/>
      <c r="BD192" s="31"/>
      <c r="BE192" s="31"/>
      <c r="BF192" s="31"/>
      <c r="BG192" s="32"/>
      <c r="BH192" s="30"/>
      <c r="BI192" s="31"/>
      <c r="BJ192" s="31"/>
      <c r="BK192" s="31"/>
      <c r="BL192" s="32"/>
      <c r="BM192" s="30"/>
      <c r="BN192" s="31"/>
      <c r="BO192" s="31"/>
      <c r="BP192" s="31"/>
      <c r="BQ192" s="32"/>
      <c r="BR192" s="30">
        <f t="shared" si="373"/>
        <v>9169</v>
      </c>
      <c r="BS192" s="31"/>
      <c r="BT192" s="31"/>
      <c r="BU192" s="31"/>
      <c r="BV192" s="32"/>
    </row>
    <row r="193" spans="1:74" ht="13.7" customHeight="1" x14ac:dyDescent="0.15">
      <c r="A193" s="57"/>
      <c r="B193" s="58"/>
      <c r="C193" s="58"/>
      <c r="D193" s="59"/>
      <c r="E193" s="33" t="s">
        <v>55</v>
      </c>
      <c r="F193" s="34"/>
      <c r="G193" s="34"/>
      <c r="H193" s="34"/>
      <c r="I193" s="35"/>
      <c r="J193" s="36">
        <v>0</v>
      </c>
      <c r="K193" s="36"/>
      <c r="L193" s="36"/>
      <c r="M193" s="36"/>
      <c r="N193" s="36"/>
      <c r="O193" s="36">
        <v>0</v>
      </c>
      <c r="P193" s="36"/>
      <c r="Q193" s="36"/>
      <c r="R193" s="36"/>
      <c r="S193" s="36"/>
      <c r="T193" s="36">
        <v>0</v>
      </c>
      <c r="U193" s="36"/>
      <c r="V193" s="36"/>
      <c r="W193" s="36"/>
      <c r="X193" s="36"/>
      <c r="Y193" s="36">
        <v>0</v>
      </c>
      <c r="Z193" s="36"/>
      <c r="AA193" s="36"/>
      <c r="AB193" s="36"/>
      <c r="AC193" s="36"/>
      <c r="AD193" s="36">
        <v>0</v>
      </c>
      <c r="AE193" s="36"/>
      <c r="AF193" s="36"/>
      <c r="AG193" s="36"/>
      <c r="AH193" s="36"/>
      <c r="AI193" s="36">
        <v>0</v>
      </c>
      <c r="AJ193" s="36"/>
      <c r="AK193" s="36"/>
      <c r="AL193" s="36"/>
      <c r="AM193" s="36"/>
      <c r="AN193" s="36">
        <v>0</v>
      </c>
      <c r="AO193" s="36"/>
      <c r="AP193" s="36"/>
      <c r="AQ193" s="36"/>
      <c r="AR193" s="36"/>
      <c r="AS193" s="24"/>
      <c r="AT193" s="25"/>
      <c r="AU193" s="25"/>
      <c r="AV193" s="25"/>
      <c r="AW193" s="26"/>
      <c r="AX193" s="24"/>
      <c r="AY193" s="25"/>
      <c r="AZ193" s="25"/>
      <c r="BA193" s="25"/>
      <c r="BB193" s="26"/>
      <c r="BC193" s="24"/>
      <c r="BD193" s="25"/>
      <c r="BE193" s="25"/>
      <c r="BF193" s="25"/>
      <c r="BG193" s="26"/>
      <c r="BH193" s="24"/>
      <c r="BI193" s="25"/>
      <c r="BJ193" s="25"/>
      <c r="BK193" s="25"/>
      <c r="BL193" s="26"/>
      <c r="BM193" s="24"/>
      <c r="BN193" s="25"/>
      <c r="BO193" s="25"/>
      <c r="BP193" s="25"/>
      <c r="BQ193" s="26"/>
      <c r="BR193" s="24">
        <f t="shared" si="373"/>
        <v>0</v>
      </c>
      <c r="BS193" s="25"/>
      <c r="BT193" s="25"/>
      <c r="BU193" s="25"/>
      <c r="BV193" s="26"/>
    </row>
    <row r="194" spans="1:74" ht="13.7" customHeight="1" x14ac:dyDescent="0.15">
      <c r="A194" s="60"/>
      <c r="B194" s="61"/>
      <c r="C194" s="61"/>
      <c r="D194" s="62"/>
      <c r="E194" s="51" t="s">
        <v>56</v>
      </c>
      <c r="F194" s="52"/>
      <c r="G194" s="52"/>
      <c r="H194" s="52"/>
      <c r="I194" s="53"/>
      <c r="J194" s="44">
        <f>SUM(J192:N193)</f>
        <v>1350</v>
      </c>
      <c r="K194" s="44"/>
      <c r="L194" s="44"/>
      <c r="M194" s="44"/>
      <c r="N194" s="44"/>
      <c r="O194" s="44">
        <f t="shared" ref="O194" si="392">SUM(O192:S193)</f>
        <v>1365</v>
      </c>
      <c r="P194" s="44"/>
      <c r="Q194" s="44"/>
      <c r="R194" s="44"/>
      <c r="S194" s="44"/>
      <c r="T194" s="44">
        <f t="shared" ref="T194" si="393">SUM(T192:X193)</f>
        <v>1246</v>
      </c>
      <c r="U194" s="44"/>
      <c r="V194" s="44"/>
      <c r="W194" s="44"/>
      <c r="X194" s="44"/>
      <c r="Y194" s="44">
        <f t="shared" ref="Y194" si="394">SUM(Y192:AC193)</f>
        <v>1461</v>
      </c>
      <c r="Z194" s="44"/>
      <c r="AA194" s="44"/>
      <c r="AB194" s="44"/>
      <c r="AC194" s="44"/>
      <c r="AD194" s="44">
        <f t="shared" ref="AD194" si="395">SUM(AD192:AH193)</f>
        <v>1276</v>
      </c>
      <c r="AE194" s="44"/>
      <c r="AF194" s="44"/>
      <c r="AG194" s="44"/>
      <c r="AH194" s="44"/>
      <c r="AI194" s="44">
        <f t="shared" ref="AI194" si="396">SUM(AI192:AM193)</f>
        <v>1157</v>
      </c>
      <c r="AJ194" s="44"/>
      <c r="AK194" s="44"/>
      <c r="AL194" s="44"/>
      <c r="AM194" s="44"/>
      <c r="AN194" s="44">
        <f t="shared" ref="AN194" si="397">SUM(AN192:AR193)</f>
        <v>1314</v>
      </c>
      <c r="AO194" s="44"/>
      <c r="AP194" s="44"/>
      <c r="AQ194" s="44"/>
      <c r="AR194" s="44"/>
      <c r="AS194" s="38"/>
      <c r="AT194" s="39"/>
      <c r="AU194" s="39"/>
      <c r="AV194" s="39"/>
      <c r="AW194" s="40"/>
      <c r="AX194" s="38"/>
      <c r="AY194" s="39"/>
      <c r="AZ194" s="39"/>
      <c r="BA194" s="39"/>
      <c r="BB194" s="40"/>
      <c r="BC194" s="38"/>
      <c r="BD194" s="39"/>
      <c r="BE194" s="39"/>
      <c r="BF194" s="39"/>
      <c r="BG194" s="40"/>
      <c r="BH194" s="38"/>
      <c r="BI194" s="39"/>
      <c r="BJ194" s="39"/>
      <c r="BK194" s="39"/>
      <c r="BL194" s="40"/>
      <c r="BM194" s="38"/>
      <c r="BN194" s="39"/>
      <c r="BO194" s="39"/>
      <c r="BP194" s="39"/>
      <c r="BQ194" s="40"/>
      <c r="BR194" s="38">
        <f t="shared" si="373"/>
        <v>9169</v>
      </c>
      <c r="BS194" s="39"/>
      <c r="BT194" s="39"/>
      <c r="BU194" s="39"/>
      <c r="BV194" s="40"/>
    </row>
    <row r="195" spans="1:74" ht="13.7" customHeight="1" x14ac:dyDescent="0.15">
      <c r="A195" s="89" t="s">
        <v>42</v>
      </c>
      <c r="B195" s="87"/>
      <c r="C195" s="87"/>
      <c r="D195" s="88"/>
      <c r="E195" s="41" t="s">
        <v>61</v>
      </c>
      <c r="F195" s="42"/>
      <c r="G195" s="42"/>
      <c r="H195" s="42"/>
      <c r="I195" s="43"/>
      <c r="J195" s="37">
        <v>1697</v>
      </c>
      <c r="K195" s="37"/>
      <c r="L195" s="37"/>
      <c r="M195" s="37"/>
      <c r="N195" s="37"/>
      <c r="O195" s="37">
        <v>1801</v>
      </c>
      <c r="P195" s="37"/>
      <c r="Q195" s="37"/>
      <c r="R195" s="37"/>
      <c r="S195" s="37"/>
      <c r="T195" s="37">
        <v>1528</v>
      </c>
      <c r="U195" s="37"/>
      <c r="V195" s="37"/>
      <c r="W195" s="37"/>
      <c r="X195" s="37"/>
      <c r="Y195" s="37">
        <v>1974</v>
      </c>
      <c r="Z195" s="37"/>
      <c r="AA195" s="37"/>
      <c r="AB195" s="37"/>
      <c r="AC195" s="37"/>
      <c r="AD195" s="37">
        <v>2326</v>
      </c>
      <c r="AE195" s="37"/>
      <c r="AF195" s="37"/>
      <c r="AG195" s="37"/>
      <c r="AH195" s="37"/>
      <c r="AI195" s="37">
        <v>1977</v>
      </c>
      <c r="AJ195" s="37"/>
      <c r="AK195" s="37"/>
      <c r="AL195" s="37"/>
      <c r="AM195" s="37"/>
      <c r="AN195" s="37">
        <v>2010</v>
      </c>
      <c r="AO195" s="37"/>
      <c r="AP195" s="37"/>
      <c r="AQ195" s="37"/>
      <c r="AR195" s="37"/>
      <c r="AS195" s="30"/>
      <c r="AT195" s="31"/>
      <c r="AU195" s="31"/>
      <c r="AV195" s="31"/>
      <c r="AW195" s="32"/>
      <c r="AX195" s="30"/>
      <c r="AY195" s="31"/>
      <c r="AZ195" s="31"/>
      <c r="BA195" s="31"/>
      <c r="BB195" s="32"/>
      <c r="BC195" s="30"/>
      <c r="BD195" s="31"/>
      <c r="BE195" s="31"/>
      <c r="BF195" s="31"/>
      <c r="BG195" s="32"/>
      <c r="BH195" s="30"/>
      <c r="BI195" s="31"/>
      <c r="BJ195" s="31"/>
      <c r="BK195" s="31"/>
      <c r="BL195" s="32"/>
      <c r="BM195" s="30"/>
      <c r="BN195" s="31"/>
      <c r="BO195" s="31"/>
      <c r="BP195" s="31"/>
      <c r="BQ195" s="32"/>
      <c r="BR195" s="30">
        <f t="shared" si="373"/>
        <v>13313</v>
      </c>
      <c r="BS195" s="31"/>
      <c r="BT195" s="31"/>
      <c r="BU195" s="31"/>
      <c r="BV195" s="32"/>
    </row>
    <row r="196" spans="1:74" ht="13.7" customHeight="1" x14ac:dyDescent="0.15">
      <c r="A196" s="89"/>
      <c r="B196" s="87"/>
      <c r="C196" s="87"/>
      <c r="D196" s="88"/>
      <c r="E196" s="33" t="s">
        <v>55</v>
      </c>
      <c r="F196" s="34"/>
      <c r="G196" s="34"/>
      <c r="H196" s="34"/>
      <c r="I196" s="35"/>
      <c r="J196" s="36">
        <v>0</v>
      </c>
      <c r="K196" s="36"/>
      <c r="L196" s="36"/>
      <c r="M196" s="36"/>
      <c r="N196" s="36"/>
      <c r="O196" s="36">
        <v>0</v>
      </c>
      <c r="P196" s="36"/>
      <c r="Q196" s="36"/>
      <c r="R196" s="36"/>
      <c r="S196" s="36"/>
      <c r="T196" s="36">
        <v>0</v>
      </c>
      <c r="U196" s="36"/>
      <c r="V196" s="36"/>
      <c r="W196" s="36"/>
      <c r="X196" s="36"/>
      <c r="Y196" s="36">
        <v>0</v>
      </c>
      <c r="Z196" s="36"/>
      <c r="AA196" s="36"/>
      <c r="AB196" s="36"/>
      <c r="AC196" s="36"/>
      <c r="AD196" s="36">
        <v>0</v>
      </c>
      <c r="AE196" s="36"/>
      <c r="AF196" s="36"/>
      <c r="AG196" s="36"/>
      <c r="AH196" s="36"/>
      <c r="AI196" s="36">
        <v>0</v>
      </c>
      <c r="AJ196" s="36"/>
      <c r="AK196" s="36"/>
      <c r="AL196" s="36"/>
      <c r="AM196" s="36"/>
      <c r="AN196" s="36">
        <v>0</v>
      </c>
      <c r="AO196" s="36"/>
      <c r="AP196" s="36"/>
      <c r="AQ196" s="36"/>
      <c r="AR196" s="36"/>
      <c r="AS196" s="24"/>
      <c r="AT196" s="25"/>
      <c r="AU196" s="25"/>
      <c r="AV196" s="25"/>
      <c r="AW196" s="26"/>
      <c r="AX196" s="24"/>
      <c r="AY196" s="25"/>
      <c r="AZ196" s="25"/>
      <c r="BA196" s="25"/>
      <c r="BB196" s="26"/>
      <c r="BC196" s="24"/>
      <c r="BD196" s="25"/>
      <c r="BE196" s="25"/>
      <c r="BF196" s="25"/>
      <c r="BG196" s="26"/>
      <c r="BH196" s="24"/>
      <c r="BI196" s="25"/>
      <c r="BJ196" s="25"/>
      <c r="BK196" s="25"/>
      <c r="BL196" s="26"/>
      <c r="BM196" s="24"/>
      <c r="BN196" s="25"/>
      <c r="BO196" s="25"/>
      <c r="BP196" s="25"/>
      <c r="BQ196" s="26"/>
      <c r="BR196" s="24">
        <f t="shared" si="373"/>
        <v>0</v>
      </c>
      <c r="BS196" s="25"/>
      <c r="BT196" s="25"/>
      <c r="BU196" s="25"/>
      <c r="BV196" s="26"/>
    </row>
    <row r="197" spans="1:74" ht="13.7" customHeight="1" x14ac:dyDescent="0.15">
      <c r="A197" s="89"/>
      <c r="B197" s="87"/>
      <c r="C197" s="87"/>
      <c r="D197" s="88"/>
      <c r="E197" s="51" t="s">
        <v>56</v>
      </c>
      <c r="F197" s="52"/>
      <c r="G197" s="52"/>
      <c r="H197" s="52"/>
      <c r="I197" s="53"/>
      <c r="J197" s="63">
        <f>SUM(J195:N196)</f>
        <v>1697</v>
      </c>
      <c r="K197" s="63"/>
      <c r="L197" s="63"/>
      <c r="M197" s="63"/>
      <c r="N197" s="63"/>
      <c r="O197" s="63">
        <f t="shared" ref="O197" si="398">SUM(O195:S196)</f>
        <v>1801</v>
      </c>
      <c r="P197" s="63"/>
      <c r="Q197" s="63"/>
      <c r="R197" s="63"/>
      <c r="S197" s="63"/>
      <c r="T197" s="63">
        <f t="shared" ref="T197" si="399">SUM(T195:X196)</f>
        <v>1528</v>
      </c>
      <c r="U197" s="63"/>
      <c r="V197" s="63"/>
      <c r="W197" s="63"/>
      <c r="X197" s="63"/>
      <c r="Y197" s="63">
        <f t="shared" ref="Y197" si="400">SUM(Y195:AC196)</f>
        <v>1974</v>
      </c>
      <c r="Z197" s="63"/>
      <c r="AA197" s="63"/>
      <c r="AB197" s="63"/>
      <c r="AC197" s="63"/>
      <c r="AD197" s="63">
        <f t="shared" ref="AD197" si="401">SUM(AD195:AH196)</f>
        <v>2326</v>
      </c>
      <c r="AE197" s="63"/>
      <c r="AF197" s="63"/>
      <c r="AG197" s="63"/>
      <c r="AH197" s="63"/>
      <c r="AI197" s="63">
        <f t="shared" ref="AI197" si="402">SUM(AI195:AM196)</f>
        <v>1977</v>
      </c>
      <c r="AJ197" s="63"/>
      <c r="AK197" s="63"/>
      <c r="AL197" s="63"/>
      <c r="AM197" s="63"/>
      <c r="AN197" s="63">
        <f t="shared" ref="AN197" si="403">SUM(AN195:AR196)</f>
        <v>2010</v>
      </c>
      <c r="AO197" s="63"/>
      <c r="AP197" s="63"/>
      <c r="AQ197" s="63"/>
      <c r="AR197" s="63"/>
      <c r="AS197" s="38"/>
      <c r="AT197" s="39"/>
      <c r="AU197" s="39"/>
      <c r="AV197" s="39"/>
      <c r="AW197" s="40"/>
      <c r="AX197" s="38"/>
      <c r="AY197" s="39"/>
      <c r="AZ197" s="39"/>
      <c r="BA197" s="39"/>
      <c r="BB197" s="40"/>
      <c r="BC197" s="38"/>
      <c r="BD197" s="39"/>
      <c r="BE197" s="39"/>
      <c r="BF197" s="39"/>
      <c r="BG197" s="40"/>
      <c r="BH197" s="38"/>
      <c r="BI197" s="39"/>
      <c r="BJ197" s="39"/>
      <c r="BK197" s="39"/>
      <c r="BL197" s="40"/>
      <c r="BM197" s="38"/>
      <c r="BN197" s="39"/>
      <c r="BO197" s="39"/>
      <c r="BP197" s="39"/>
      <c r="BQ197" s="40"/>
      <c r="BR197" s="38">
        <f t="shared" si="373"/>
        <v>13313</v>
      </c>
      <c r="BS197" s="39"/>
      <c r="BT197" s="39"/>
      <c r="BU197" s="39"/>
      <c r="BV197" s="40"/>
    </row>
    <row r="198" spans="1:74" ht="13.7" customHeight="1" x14ac:dyDescent="0.15">
      <c r="A198" s="89"/>
      <c r="B198" s="87"/>
      <c r="C198" s="87"/>
      <c r="D198" s="88"/>
      <c r="E198" s="41" t="s">
        <v>62</v>
      </c>
      <c r="F198" s="42"/>
      <c r="G198" s="42"/>
      <c r="H198" s="42"/>
      <c r="I198" s="43"/>
      <c r="J198" s="37">
        <v>245</v>
      </c>
      <c r="K198" s="37"/>
      <c r="L198" s="37"/>
      <c r="M198" s="37"/>
      <c r="N198" s="37"/>
      <c r="O198" s="37">
        <v>924</v>
      </c>
      <c r="P198" s="37"/>
      <c r="Q198" s="37"/>
      <c r="R198" s="37"/>
      <c r="S198" s="37"/>
      <c r="T198" s="37">
        <v>748</v>
      </c>
      <c r="U198" s="37"/>
      <c r="V198" s="37"/>
      <c r="W198" s="37"/>
      <c r="X198" s="37"/>
      <c r="Y198" s="37">
        <v>112</v>
      </c>
      <c r="Z198" s="37"/>
      <c r="AA198" s="37"/>
      <c r="AB198" s="37"/>
      <c r="AC198" s="37"/>
      <c r="AD198" s="37">
        <v>417</v>
      </c>
      <c r="AE198" s="37"/>
      <c r="AF198" s="37"/>
      <c r="AG198" s="37"/>
      <c r="AH198" s="37"/>
      <c r="AI198" s="37">
        <v>275</v>
      </c>
      <c r="AJ198" s="37"/>
      <c r="AK198" s="37"/>
      <c r="AL198" s="37"/>
      <c r="AM198" s="37"/>
      <c r="AN198" s="37">
        <v>401</v>
      </c>
      <c r="AO198" s="37"/>
      <c r="AP198" s="37"/>
      <c r="AQ198" s="37"/>
      <c r="AR198" s="37"/>
      <c r="AS198" s="30"/>
      <c r="AT198" s="31"/>
      <c r="AU198" s="31"/>
      <c r="AV198" s="31"/>
      <c r="AW198" s="32"/>
      <c r="AX198" s="30"/>
      <c r="AY198" s="31"/>
      <c r="AZ198" s="31"/>
      <c r="BA198" s="31"/>
      <c r="BB198" s="32"/>
      <c r="BC198" s="30"/>
      <c r="BD198" s="31"/>
      <c r="BE198" s="31"/>
      <c r="BF198" s="31"/>
      <c r="BG198" s="32"/>
      <c r="BH198" s="30"/>
      <c r="BI198" s="31"/>
      <c r="BJ198" s="31"/>
      <c r="BK198" s="31"/>
      <c r="BL198" s="32"/>
      <c r="BM198" s="30"/>
      <c r="BN198" s="31"/>
      <c r="BO198" s="31"/>
      <c r="BP198" s="31"/>
      <c r="BQ198" s="32"/>
      <c r="BR198" s="30">
        <f t="shared" si="373"/>
        <v>3122</v>
      </c>
      <c r="BS198" s="31"/>
      <c r="BT198" s="31"/>
      <c r="BU198" s="31"/>
      <c r="BV198" s="32"/>
    </row>
    <row r="199" spans="1:74" ht="13.7" customHeight="1" x14ac:dyDescent="0.15">
      <c r="A199" s="89"/>
      <c r="B199" s="87"/>
      <c r="C199" s="87"/>
      <c r="D199" s="88"/>
      <c r="E199" s="33" t="s">
        <v>55</v>
      </c>
      <c r="F199" s="34"/>
      <c r="G199" s="34"/>
      <c r="H199" s="34"/>
      <c r="I199" s="35"/>
      <c r="J199" s="36">
        <v>0</v>
      </c>
      <c r="K199" s="36"/>
      <c r="L199" s="36"/>
      <c r="M199" s="36"/>
      <c r="N199" s="36"/>
      <c r="O199" s="36">
        <v>0</v>
      </c>
      <c r="P199" s="36"/>
      <c r="Q199" s="36"/>
      <c r="R199" s="36"/>
      <c r="S199" s="36"/>
      <c r="T199" s="36">
        <v>0</v>
      </c>
      <c r="U199" s="36"/>
      <c r="V199" s="36"/>
      <c r="W199" s="36"/>
      <c r="X199" s="36"/>
      <c r="Y199" s="36">
        <v>0</v>
      </c>
      <c r="Z199" s="36"/>
      <c r="AA199" s="36"/>
      <c r="AB199" s="36"/>
      <c r="AC199" s="36"/>
      <c r="AD199" s="36">
        <v>0</v>
      </c>
      <c r="AE199" s="36"/>
      <c r="AF199" s="36"/>
      <c r="AG199" s="36"/>
      <c r="AH199" s="36"/>
      <c r="AI199" s="36">
        <v>0</v>
      </c>
      <c r="AJ199" s="36"/>
      <c r="AK199" s="36"/>
      <c r="AL199" s="36"/>
      <c r="AM199" s="36"/>
      <c r="AN199" s="36">
        <v>0</v>
      </c>
      <c r="AO199" s="36"/>
      <c r="AP199" s="36"/>
      <c r="AQ199" s="36"/>
      <c r="AR199" s="36"/>
      <c r="AS199" s="24"/>
      <c r="AT199" s="25"/>
      <c r="AU199" s="25"/>
      <c r="AV199" s="25"/>
      <c r="AW199" s="26"/>
      <c r="AX199" s="24"/>
      <c r="AY199" s="25"/>
      <c r="AZ199" s="25"/>
      <c r="BA199" s="25"/>
      <c r="BB199" s="26"/>
      <c r="BC199" s="24"/>
      <c r="BD199" s="25"/>
      <c r="BE199" s="25"/>
      <c r="BF199" s="25"/>
      <c r="BG199" s="26"/>
      <c r="BH199" s="24"/>
      <c r="BI199" s="25"/>
      <c r="BJ199" s="25"/>
      <c r="BK199" s="25"/>
      <c r="BL199" s="26"/>
      <c r="BM199" s="24"/>
      <c r="BN199" s="25"/>
      <c r="BO199" s="25"/>
      <c r="BP199" s="25"/>
      <c r="BQ199" s="26"/>
      <c r="BR199" s="24">
        <f t="shared" si="373"/>
        <v>0</v>
      </c>
      <c r="BS199" s="25"/>
      <c r="BT199" s="25"/>
      <c r="BU199" s="25"/>
      <c r="BV199" s="26"/>
    </row>
    <row r="200" spans="1:74" ht="13.7" customHeight="1" x14ac:dyDescent="0.15">
      <c r="A200" s="89"/>
      <c r="B200" s="87"/>
      <c r="C200" s="87"/>
      <c r="D200" s="88"/>
      <c r="E200" s="51" t="s">
        <v>56</v>
      </c>
      <c r="F200" s="52"/>
      <c r="G200" s="52"/>
      <c r="H200" s="52"/>
      <c r="I200" s="53"/>
      <c r="J200" s="44">
        <f>SUM(J198:N199)</f>
        <v>245</v>
      </c>
      <c r="K200" s="44"/>
      <c r="L200" s="44"/>
      <c r="M200" s="44"/>
      <c r="N200" s="44"/>
      <c r="O200" s="44">
        <f t="shared" ref="O200" si="404">SUM(O198:S199)</f>
        <v>924</v>
      </c>
      <c r="P200" s="44"/>
      <c r="Q200" s="44"/>
      <c r="R200" s="44"/>
      <c r="S200" s="44"/>
      <c r="T200" s="44">
        <f t="shared" ref="T200" si="405">SUM(T198:X199)</f>
        <v>748</v>
      </c>
      <c r="U200" s="44"/>
      <c r="V200" s="44"/>
      <c r="W200" s="44"/>
      <c r="X200" s="44"/>
      <c r="Y200" s="44">
        <f t="shared" ref="Y200" si="406">SUM(Y198:AC199)</f>
        <v>112</v>
      </c>
      <c r="Z200" s="44"/>
      <c r="AA200" s="44"/>
      <c r="AB200" s="44"/>
      <c r="AC200" s="44"/>
      <c r="AD200" s="44">
        <f t="shared" ref="AD200" si="407">SUM(AD198:AH199)</f>
        <v>417</v>
      </c>
      <c r="AE200" s="44"/>
      <c r="AF200" s="44"/>
      <c r="AG200" s="44"/>
      <c r="AH200" s="44"/>
      <c r="AI200" s="44">
        <f t="shared" ref="AI200" si="408">SUM(AI198:AM199)</f>
        <v>275</v>
      </c>
      <c r="AJ200" s="44"/>
      <c r="AK200" s="44"/>
      <c r="AL200" s="44"/>
      <c r="AM200" s="44"/>
      <c r="AN200" s="44">
        <f t="shared" ref="AN200" si="409">SUM(AN198:AR199)</f>
        <v>401</v>
      </c>
      <c r="AO200" s="44"/>
      <c r="AP200" s="44"/>
      <c r="AQ200" s="44"/>
      <c r="AR200" s="44"/>
      <c r="AS200" s="38"/>
      <c r="AT200" s="39"/>
      <c r="AU200" s="39"/>
      <c r="AV200" s="39"/>
      <c r="AW200" s="40"/>
      <c r="AX200" s="38"/>
      <c r="AY200" s="39"/>
      <c r="AZ200" s="39"/>
      <c r="BA200" s="39"/>
      <c r="BB200" s="40"/>
      <c r="BC200" s="38"/>
      <c r="BD200" s="39"/>
      <c r="BE200" s="39"/>
      <c r="BF200" s="39"/>
      <c r="BG200" s="40"/>
      <c r="BH200" s="38"/>
      <c r="BI200" s="39"/>
      <c r="BJ200" s="39"/>
      <c r="BK200" s="39"/>
      <c r="BL200" s="40"/>
      <c r="BM200" s="38"/>
      <c r="BN200" s="39"/>
      <c r="BO200" s="39"/>
      <c r="BP200" s="39"/>
      <c r="BQ200" s="40"/>
      <c r="BR200" s="38">
        <f t="shared" si="373"/>
        <v>3122</v>
      </c>
      <c r="BS200" s="39"/>
      <c r="BT200" s="39"/>
      <c r="BU200" s="39"/>
      <c r="BV200" s="40"/>
    </row>
    <row r="201" spans="1:74" ht="13.7" customHeight="1" x14ac:dyDescent="0.15">
      <c r="A201" s="89" t="s">
        <v>43</v>
      </c>
      <c r="B201" s="87"/>
      <c r="C201" s="87"/>
      <c r="D201" s="88"/>
      <c r="E201" s="41" t="s">
        <v>61</v>
      </c>
      <c r="F201" s="42"/>
      <c r="G201" s="42"/>
      <c r="H201" s="42"/>
      <c r="I201" s="43"/>
      <c r="J201" s="37">
        <v>13749</v>
      </c>
      <c r="K201" s="37"/>
      <c r="L201" s="37"/>
      <c r="M201" s="37"/>
      <c r="N201" s="37"/>
      <c r="O201" s="37">
        <v>15528</v>
      </c>
      <c r="P201" s="37"/>
      <c r="Q201" s="37"/>
      <c r="R201" s="37"/>
      <c r="S201" s="37"/>
      <c r="T201" s="37">
        <v>11363</v>
      </c>
      <c r="U201" s="37"/>
      <c r="V201" s="37"/>
      <c r="W201" s="37"/>
      <c r="X201" s="37"/>
      <c r="Y201" s="37">
        <v>18797</v>
      </c>
      <c r="Z201" s="37"/>
      <c r="AA201" s="37"/>
      <c r="AB201" s="37"/>
      <c r="AC201" s="37"/>
      <c r="AD201" s="37">
        <v>26560</v>
      </c>
      <c r="AE201" s="37"/>
      <c r="AF201" s="37"/>
      <c r="AG201" s="37"/>
      <c r="AH201" s="37"/>
      <c r="AI201" s="37">
        <v>18034</v>
      </c>
      <c r="AJ201" s="37"/>
      <c r="AK201" s="37"/>
      <c r="AL201" s="37"/>
      <c r="AM201" s="37"/>
      <c r="AN201" s="37">
        <v>16361</v>
      </c>
      <c r="AO201" s="37"/>
      <c r="AP201" s="37"/>
      <c r="AQ201" s="37"/>
      <c r="AR201" s="37"/>
      <c r="AS201" s="30"/>
      <c r="AT201" s="31"/>
      <c r="AU201" s="31"/>
      <c r="AV201" s="31"/>
      <c r="AW201" s="32"/>
      <c r="AX201" s="30"/>
      <c r="AY201" s="31"/>
      <c r="AZ201" s="31"/>
      <c r="BA201" s="31"/>
      <c r="BB201" s="32"/>
      <c r="BC201" s="30"/>
      <c r="BD201" s="31"/>
      <c r="BE201" s="31"/>
      <c r="BF201" s="31"/>
      <c r="BG201" s="32"/>
      <c r="BH201" s="30"/>
      <c r="BI201" s="31"/>
      <c r="BJ201" s="31"/>
      <c r="BK201" s="31"/>
      <c r="BL201" s="32"/>
      <c r="BM201" s="30"/>
      <c r="BN201" s="31"/>
      <c r="BO201" s="31"/>
      <c r="BP201" s="31"/>
      <c r="BQ201" s="32"/>
      <c r="BR201" s="30">
        <f t="shared" si="373"/>
        <v>120392</v>
      </c>
      <c r="BS201" s="31"/>
      <c r="BT201" s="31"/>
      <c r="BU201" s="31"/>
      <c r="BV201" s="32"/>
    </row>
    <row r="202" spans="1:74" ht="13.7" customHeight="1" x14ac:dyDescent="0.15">
      <c r="A202" s="89"/>
      <c r="B202" s="87"/>
      <c r="C202" s="87"/>
      <c r="D202" s="88"/>
      <c r="E202" s="33" t="s">
        <v>55</v>
      </c>
      <c r="F202" s="34"/>
      <c r="G202" s="34"/>
      <c r="H202" s="34"/>
      <c r="I202" s="35"/>
      <c r="J202" s="36">
        <v>0</v>
      </c>
      <c r="K202" s="36"/>
      <c r="L202" s="36"/>
      <c r="M202" s="36"/>
      <c r="N202" s="36"/>
      <c r="O202" s="36">
        <v>0</v>
      </c>
      <c r="P202" s="36"/>
      <c r="Q202" s="36"/>
      <c r="R202" s="36"/>
      <c r="S202" s="36"/>
      <c r="T202" s="36">
        <v>0</v>
      </c>
      <c r="U202" s="36"/>
      <c r="V202" s="36"/>
      <c r="W202" s="36"/>
      <c r="X202" s="36"/>
      <c r="Y202" s="36">
        <v>0</v>
      </c>
      <c r="Z202" s="36"/>
      <c r="AA202" s="36"/>
      <c r="AB202" s="36"/>
      <c r="AC202" s="36"/>
      <c r="AD202" s="36">
        <v>0</v>
      </c>
      <c r="AE202" s="36"/>
      <c r="AF202" s="36"/>
      <c r="AG202" s="36"/>
      <c r="AH202" s="36"/>
      <c r="AI202" s="36">
        <v>0</v>
      </c>
      <c r="AJ202" s="36"/>
      <c r="AK202" s="36"/>
      <c r="AL202" s="36"/>
      <c r="AM202" s="36"/>
      <c r="AN202" s="36">
        <v>0</v>
      </c>
      <c r="AO202" s="36"/>
      <c r="AP202" s="36"/>
      <c r="AQ202" s="36"/>
      <c r="AR202" s="36"/>
      <c r="AS202" s="24"/>
      <c r="AT202" s="25"/>
      <c r="AU202" s="25"/>
      <c r="AV202" s="25"/>
      <c r="AW202" s="26"/>
      <c r="AX202" s="24"/>
      <c r="AY202" s="25"/>
      <c r="AZ202" s="25"/>
      <c r="BA202" s="25"/>
      <c r="BB202" s="26"/>
      <c r="BC202" s="24"/>
      <c r="BD202" s="25"/>
      <c r="BE202" s="25"/>
      <c r="BF202" s="25"/>
      <c r="BG202" s="26"/>
      <c r="BH202" s="24"/>
      <c r="BI202" s="25"/>
      <c r="BJ202" s="25"/>
      <c r="BK202" s="25"/>
      <c r="BL202" s="26"/>
      <c r="BM202" s="24"/>
      <c r="BN202" s="25"/>
      <c r="BO202" s="25"/>
      <c r="BP202" s="25"/>
      <c r="BQ202" s="26"/>
      <c r="BR202" s="24">
        <f t="shared" si="373"/>
        <v>0</v>
      </c>
      <c r="BS202" s="25"/>
      <c r="BT202" s="25"/>
      <c r="BU202" s="25"/>
      <c r="BV202" s="26"/>
    </row>
    <row r="203" spans="1:74" ht="13.7" customHeight="1" x14ac:dyDescent="0.15">
      <c r="A203" s="89"/>
      <c r="B203" s="87"/>
      <c r="C203" s="87"/>
      <c r="D203" s="88"/>
      <c r="E203" s="51" t="s">
        <v>56</v>
      </c>
      <c r="F203" s="52"/>
      <c r="G203" s="52"/>
      <c r="H203" s="52"/>
      <c r="I203" s="53"/>
      <c r="J203" s="63">
        <f>SUM(J201:N202)</f>
        <v>13749</v>
      </c>
      <c r="K203" s="63"/>
      <c r="L203" s="63"/>
      <c r="M203" s="63"/>
      <c r="N203" s="63"/>
      <c r="O203" s="63">
        <f t="shared" ref="O203" si="410">SUM(O201:S202)</f>
        <v>15528</v>
      </c>
      <c r="P203" s="63"/>
      <c r="Q203" s="63"/>
      <c r="R203" s="63"/>
      <c r="S203" s="63"/>
      <c r="T203" s="63">
        <f t="shared" ref="T203" si="411">SUM(T201:X202)</f>
        <v>11363</v>
      </c>
      <c r="U203" s="63"/>
      <c r="V203" s="63"/>
      <c r="W203" s="63"/>
      <c r="X203" s="63"/>
      <c r="Y203" s="63">
        <f t="shared" ref="Y203" si="412">SUM(Y201:AC202)</f>
        <v>18797</v>
      </c>
      <c r="Z203" s="63"/>
      <c r="AA203" s="63"/>
      <c r="AB203" s="63"/>
      <c r="AC203" s="63"/>
      <c r="AD203" s="63">
        <f t="shared" ref="AD203" si="413">SUM(AD201:AH202)</f>
        <v>26560</v>
      </c>
      <c r="AE203" s="63"/>
      <c r="AF203" s="63"/>
      <c r="AG203" s="63"/>
      <c r="AH203" s="63"/>
      <c r="AI203" s="63">
        <f t="shared" ref="AI203" si="414">SUM(AI201:AM202)</f>
        <v>18034</v>
      </c>
      <c r="AJ203" s="63"/>
      <c r="AK203" s="63"/>
      <c r="AL203" s="63"/>
      <c r="AM203" s="63"/>
      <c r="AN203" s="63">
        <f t="shared" ref="AN203" si="415">SUM(AN201:AR202)</f>
        <v>16361</v>
      </c>
      <c r="AO203" s="63"/>
      <c r="AP203" s="63"/>
      <c r="AQ203" s="63"/>
      <c r="AR203" s="63"/>
      <c r="AS203" s="38"/>
      <c r="AT203" s="39"/>
      <c r="AU203" s="39"/>
      <c r="AV203" s="39"/>
      <c r="AW203" s="40"/>
      <c r="AX203" s="38"/>
      <c r="AY203" s="39"/>
      <c r="AZ203" s="39"/>
      <c r="BA203" s="39"/>
      <c r="BB203" s="40"/>
      <c r="BC203" s="38"/>
      <c r="BD203" s="39"/>
      <c r="BE203" s="39"/>
      <c r="BF203" s="39"/>
      <c r="BG203" s="40"/>
      <c r="BH203" s="38"/>
      <c r="BI203" s="39"/>
      <c r="BJ203" s="39"/>
      <c r="BK203" s="39"/>
      <c r="BL203" s="40"/>
      <c r="BM203" s="38"/>
      <c r="BN203" s="39"/>
      <c r="BO203" s="39"/>
      <c r="BP203" s="39"/>
      <c r="BQ203" s="40"/>
      <c r="BR203" s="38">
        <f t="shared" si="373"/>
        <v>120392</v>
      </c>
      <c r="BS203" s="39"/>
      <c r="BT203" s="39"/>
      <c r="BU203" s="39"/>
      <c r="BV203" s="40"/>
    </row>
    <row r="204" spans="1:74" ht="13.7" customHeight="1" x14ac:dyDescent="0.15">
      <c r="A204" s="89"/>
      <c r="B204" s="87"/>
      <c r="C204" s="87"/>
      <c r="D204" s="88"/>
      <c r="E204" s="41" t="s">
        <v>62</v>
      </c>
      <c r="F204" s="42"/>
      <c r="G204" s="42"/>
      <c r="H204" s="42"/>
      <c r="I204" s="43"/>
      <c r="J204" s="37">
        <v>83919</v>
      </c>
      <c r="K204" s="37"/>
      <c r="L204" s="37"/>
      <c r="M204" s="37"/>
      <c r="N204" s="37"/>
      <c r="O204" s="37">
        <v>93483</v>
      </c>
      <c r="P204" s="37"/>
      <c r="Q204" s="37"/>
      <c r="R204" s="37"/>
      <c r="S204" s="37"/>
      <c r="T204" s="37">
        <v>73105</v>
      </c>
      <c r="U204" s="37"/>
      <c r="V204" s="37"/>
      <c r="W204" s="37"/>
      <c r="X204" s="37"/>
      <c r="Y204" s="37">
        <v>84577</v>
      </c>
      <c r="Z204" s="37"/>
      <c r="AA204" s="37"/>
      <c r="AB204" s="37"/>
      <c r="AC204" s="37"/>
      <c r="AD204" s="37">
        <v>104605</v>
      </c>
      <c r="AE204" s="37"/>
      <c r="AF204" s="37"/>
      <c r="AG204" s="37"/>
      <c r="AH204" s="37"/>
      <c r="AI204" s="37">
        <v>77006</v>
      </c>
      <c r="AJ204" s="37"/>
      <c r="AK204" s="37"/>
      <c r="AL204" s="37"/>
      <c r="AM204" s="37"/>
      <c r="AN204" s="37">
        <v>65189</v>
      </c>
      <c r="AO204" s="37"/>
      <c r="AP204" s="37"/>
      <c r="AQ204" s="37"/>
      <c r="AR204" s="37"/>
      <c r="AS204" s="30"/>
      <c r="AT204" s="31"/>
      <c r="AU204" s="31"/>
      <c r="AV204" s="31"/>
      <c r="AW204" s="32"/>
      <c r="AX204" s="30"/>
      <c r="AY204" s="31"/>
      <c r="AZ204" s="31"/>
      <c r="BA204" s="31"/>
      <c r="BB204" s="32"/>
      <c r="BC204" s="30"/>
      <c r="BD204" s="31"/>
      <c r="BE204" s="31"/>
      <c r="BF204" s="31"/>
      <c r="BG204" s="32"/>
      <c r="BH204" s="30"/>
      <c r="BI204" s="31"/>
      <c r="BJ204" s="31"/>
      <c r="BK204" s="31"/>
      <c r="BL204" s="32"/>
      <c r="BM204" s="30"/>
      <c r="BN204" s="31"/>
      <c r="BO204" s="31"/>
      <c r="BP204" s="31"/>
      <c r="BQ204" s="32"/>
      <c r="BR204" s="30">
        <f t="shared" si="373"/>
        <v>581884</v>
      </c>
      <c r="BS204" s="31"/>
      <c r="BT204" s="31"/>
      <c r="BU204" s="31"/>
      <c r="BV204" s="32"/>
    </row>
    <row r="205" spans="1:74" ht="13.7" customHeight="1" x14ac:dyDescent="0.15">
      <c r="A205" s="89"/>
      <c r="B205" s="87"/>
      <c r="C205" s="87"/>
      <c r="D205" s="88"/>
      <c r="E205" s="33" t="s">
        <v>55</v>
      </c>
      <c r="F205" s="34"/>
      <c r="G205" s="34"/>
      <c r="H205" s="34"/>
      <c r="I205" s="35"/>
      <c r="J205" s="36">
        <v>0</v>
      </c>
      <c r="K205" s="36"/>
      <c r="L205" s="36"/>
      <c r="M205" s="36"/>
      <c r="N205" s="36"/>
      <c r="O205" s="36">
        <v>0</v>
      </c>
      <c r="P205" s="36"/>
      <c r="Q205" s="36"/>
      <c r="R205" s="36"/>
      <c r="S205" s="36"/>
      <c r="T205" s="36">
        <v>0</v>
      </c>
      <c r="U205" s="36"/>
      <c r="V205" s="36"/>
      <c r="W205" s="36"/>
      <c r="X205" s="36"/>
      <c r="Y205" s="36">
        <v>0</v>
      </c>
      <c r="Z205" s="36"/>
      <c r="AA205" s="36"/>
      <c r="AB205" s="36"/>
      <c r="AC205" s="36"/>
      <c r="AD205" s="36">
        <v>0</v>
      </c>
      <c r="AE205" s="36"/>
      <c r="AF205" s="36"/>
      <c r="AG205" s="36"/>
      <c r="AH205" s="36"/>
      <c r="AI205" s="36">
        <v>0</v>
      </c>
      <c r="AJ205" s="36"/>
      <c r="AK205" s="36"/>
      <c r="AL205" s="36"/>
      <c r="AM205" s="36"/>
      <c r="AN205" s="36">
        <v>0</v>
      </c>
      <c r="AO205" s="36"/>
      <c r="AP205" s="36"/>
      <c r="AQ205" s="36"/>
      <c r="AR205" s="36"/>
      <c r="AS205" s="24"/>
      <c r="AT205" s="25"/>
      <c r="AU205" s="25"/>
      <c r="AV205" s="25"/>
      <c r="AW205" s="26"/>
      <c r="AX205" s="24"/>
      <c r="AY205" s="25"/>
      <c r="AZ205" s="25"/>
      <c r="BA205" s="25"/>
      <c r="BB205" s="26"/>
      <c r="BC205" s="24"/>
      <c r="BD205" s="25"/>
      <c r="BE205" s="25"/>
      <c r="BF205" s="25"/>
      <c r="BG205" s="26"/>
      <c r="BH205" s="24"/>
      <c r="BI205" s="25"/>
      <c r="BJ205" s="25"/>
      <c r="BK205" s="25"/>
      <c r="BL205" s="26"/>
      <c r="BM205" s="24"/>
      <c r="BN205" s="25"/>
      <c r="BO205" s="25"/>
      <c r="BP205" s="25"/>
      <c r="BQ205" s="26"/>
      <c r="BR205" s="24">
        <f t="shared" si="373"/>
        <v>0</v>
      </c>
      <c r="BS205" s="25"/>
      <c r="BT205" s="25"/>
      <c r="BU205" s="25"/>
      <c r="BV205" s="26"/>
    </row>
    <row r="206" spans="1:74" ht="13.7" customHeight="1" x14ac:dyDescent="0.15">
      <c r="A206" s="89"/>
      <c r="B206" s="87"/>
      <c r="C206" s="87"/>
      <c r="D206" s="88"/>
      <c r="E206" s="51" t="s">
        <v>56</v>
      </c>
      <c r="F206" s="52"/>
      <c r="G206" s="52"/>
      <c r="H206" s="52"/>
      <c r="I206" s="53"/>
      <c r="J206" s="44">
        <f>SUM(J204:N205)</f>
        <v>83919</v>
      </c>
      <c r="K206" s="44"/>
      <c r="L206" s="44"/>
      <c r="M206" s="44"/>
      <c r="N206" s="44"/>
      <c r="O206" s="44">
        <f t="shared" ref="O206" si="416">SUM(O204:S205)</f>
        <v>93483</v>
      </c>
      <c r="P206" s="44"/>
      <c r="Q206" s="44"/>
      <c r="R206" s="44"/>
      <c r="S206" s="44"/>
      <c r="T206" s="44">
        <f t="shared" ref="T206" si="417">SUM(T204:X205)</f>
        <v>73105</v>
      </c>
      <c r="U206" s="44"/>
      <c r="V206" s="44"/>
      <c r="W206" s="44"/>
      <c r="X206" s="44"/>
      <c r="Y206" s="44">
        <f t="shared" ref="Y206" si="418">SUM(Y204:AC205)</f>
        <v>84577</v>
      </c>
      <c r="Z206" s="44"/>
      <c r="AA206" s="44"/>
      <c r="AB206" s="44"/>
      <c r="AC206" s="44"/>
      <c r="AD206" s="44">
        <f t="shared" ref="AD206" si="419">SUM(AD204:AH205)</f>
        <v>104605</v>
      </c>
      <c r="AE206" s="44"/>
      <c r="AF206" s="44"/>
      <c r="AG206" s="44"/>
      <c r="AH206" s="44"/>
      <c r="AI206" s="44">
        <f t="shared" ref="AI206" si="420">SUM(AI204:AM205)</f>
        <v>77006</v>
      </c>
      <c r="AJ206" s="44"/>
      <c r="AK206" s="44"/>
      <c r="AL206" s="44"/>
      <c r="AM206" s="44"/>
      <c r="AN206" s="44">
        <f t="shared" ref="AN206" si="421">SUM(AN204:AR205)</f>
        <v>65189</v>
      </c>
      <c r="AO206" s="44"/>
      <c r="AP206" s="44"/>
      <c r="AQ206" s="44"/>
      <c r="AR206" s="44"/>
      <c r="AS206" s="38"/>
      <c r="AT206" s="39"/>
      <c r="AU206" s="39"/>
      <c r="AV206" s="39"/>
      <c r="AW206" s="40"/>
      <c r="AX206" s="38"/>
      <c r="AY206" s="39"/>
      <c r="AZ206" s="39"/>
      <c r="BA206" s="39"/>
      <c r="BB206" s="40"/>
      <c r="BC206" s="38"/>
      <c r="BD206" s="39"/>
      <c r="BE206" s="39"/>
      <c r="BF206" s="39"/>
      <c r="BG206" s="40"/>
      <c r="BH206" s="38"/>
      <c r="BI206" s="39"/>
      <c r="BJ206" s="39"/>
      <c r="BK206" s="39"/>
      <c r="BL206" s="40"/>
      <c r="BM206" s="38"/>
      <c r="BN206" s="39"/>
      <c r="BO206" s="39"/>
      <c r="BP206" s="39"/>
      <c r="BQ206" s="40"/>
      <c r="BR206" s="38">
        <f t="shared" si="373"/>
        <v>581884</v>
      </c>
      <c r="BS206" s="39"/>
      <c r="BT206" s="39"/>
      <c r="BU206" s="39"/>
      <c r="BV206" s="40"/>
    </row>
    <row r="207" spans="1:74" ht="13.7" customHeight="1" x14ac:dyDescent="0.15">
      <c r="A207" s="89" t="s">
        <v>44</v>
      </c>
      <c r="B207" s="87"/>
      <c r="C207" s="87"/>
      <c r="D207" s="88"/>
      <c r="E207" s="41" t="s">
        <v>61</v>
      </c>
      <c r="F207" s="42"/>
      <c r="G207" s="42"/>
      <c r="H207" s="42"/>
      <c r="I207" s="43"/>
      <c r="J207" s="37">
        <v>2563</v>
      </c>
      <c r="K207" s="37"/>
      <c r="L207" s="37"/>
      <c r="M207" s="37"/>
      <c r="N207" s="37"/>
      <c r="O207" s="37">
        <v>2792</v>
      </c>
      <c r="P207" s="37"/>
      <c r="Q207" s="37"/>
      <c r="R207" s="37"/>
      <c r="S207" s="37"/>
      <c r="T207" s="37">
        <v>2598</v>
      </c>
      <c r="U207" s="37"/>
      <c r="V207" s="37"/>
      <c r="W207" s="37"/>
      <c r="X207" s="37"/>
      <c r="Y207" s="37">
        <v>2779</v>
      </c>
      <c r="Z207" s="37"/>
      <c r="AA207" s="37"/>
      <c r="AB207" s="37"/>
      <c r="AC207" s="37"/>
      <c r="AD207" s="37">
        <v>3287</v>
      </c>
      <c r="AE207" s="37"/>
      <c r="AF207" s="37"/>
      <c r="AG207" s="37"/>
      <c r="AH207" s="37"/>
      <c r="AI207" s="37">
        <v>2707</v>
      </c>
      <c r="AJ207" s="37"/>
      <c r="AK207" s="37"/>
      <c r="AL207" s="37"/>
      <c r="AM207" s="37"/>
      <c r="AN207" s="37">
        <v>2861</v>
      </c>
      <c r="AO207" s="37"/>
      <c r="AP207" s="37"/>
      <c r="AQ207" s="37"/>
      <c r="AR207" s="37"/>
      <c r="AS207" s="30"/>
      <c r="AT207" s="31"/>
      <c r="AU207" s="31"/>
      <c r="AV207" s="31"/>
      <c r="AW207" s="32"/>
      <c r="AX207" s="30"/>
      <c r="AY207" s="31"/>
      <c r="AZ207" s="31"/>
      <c r="BA207" s="31"/>
      <c r="BB207" s="32"/>
      <c r="BC207" s="30"/>
      <c r="BD207" s="31"/>
      <c r="BE207" s="31"/>
      <c r="BF207" s="31"/>
      <c r="BG207" s="32"/>
      <c r="BH207" s="30"/>
      <c r="BI207" s="31"/>
      <c r="BJ207" s="31"/>
      <c r="BK207" s="31"/>
      <c r="BL207" s="32"/>
      <c r="BM207" s="30"/>
      <c r="BN207" s="31"/>
      <c r="BO207" s="31"/>
      <c r="BP207" s="31"/>
      <c r="BQ207" s="32"/>
      <c r="BR207" s="30">
        <f t="shared" si="373"/>
        <v>19587</v>
      </c>
      <c r="BS207" s="31"/>
      <c r="BT207" s="31"/>
      <c r="BU207" s="31"/>
      <c r="BV207" s="32"/>
    </row>
    <row r="208" spans="1:74" ht="13.7" customHeight="1" x14ac:dyDescent="0.15">
      <c r="A208" s="89"/>
      <c r="B208" s="87"/>
      <c r="C208" s="87"/>
      <c r="D208" s="88"/>
      <c r="E208" s="33" t="s">
        <v>55</v>
      </c>
      <c r="F208" s="34"/>
      <c r="G208" s="34"/>
      <c r="H208" s="34"/>
      <c r="I208" s="35"/>
      <c r="J208" s="36">
        <v>0</v>
      </c>
      <c r="K208" s="36"/>
      <c r="L208" s="36"/>
      <c r="M208" s="36"/>
      <c r="N208" s="36"/>
      <c r="O208" s="36">
        <v>0</v>
      </c>
      <c r="P208" s="36"/>
      <c r="Q208" s="36"/>
      <c r="R208" s="36"/>
      <c r="S208" s="36"/>
      <c r="T208" s="36">
        <v>0</v>
      </c>
      <c r="U208" s="36"/>
      <c r="V208" s="36"/>
      <c r="W208" s="36"/>
      <c r="X208" s="36"/>
      <c r="Y208" s="36">
        <v>0</v>
      </c>
      <c r="Z208" s="36"/>
      <c r="AA208" s="36"/>
      <c r="AB208" s="36"/>
      <c r="AC208" s="36"/>
      <c r="AD208" s="36">
        <v>0</v>
      </c>
      <c r="AE208" s="36"/>
      <c r="AF208" s="36"/>
      <c r="AG208" s="36"/>
      <c r="AH208" s="36"/>
      <c r="AI208" s="36">
        <v>0</v>
      </c>
      <c r="AJ208" s="36"/>
      <c r="AK208" s="36"/>
      <c r="AL208" s="36"/>
      <c r="AM208" s="36"/>
      <c r="AN208" s="36">
        <v>0</v>
      </c>
      <c r="AO208" s="36"/>
      <c r="AP208" s="36"/>
      <c r="AQ208" s="36"/>
      <c r="AR208" s="36"/>
      <c r="AS208" s="24"/>
      <c r="AT208" s="25"/>
      <c r="AU208" s="25"/>
      <c r="AV208" s="25"/>
      <c r="AW208" s="26"/>
      <c r="AX208" s="24"/>
      <c r="AY208" s="25"/>
      <c r="AZ208" s="25"/>
      <c r="BA208" s="25"/>
      <c r="BB208" s="26"/>
      <c r="BC208" s="24"/>
      <c r="BD208" s="25"/>
      <c r="BE208" s="25"/>
      <c r="BF208" s="25"/>
      <c r="BG208" s="26"/>
      <c r="BH208" s="24"/>
      <c r="BI208" s="25"/>
      <c r="BJ208" s="25"/>
      <c r="BK208" s="25"/>
      <c r="BL208" s="26"/>
      <c r="BM208" s="24"/>
      <c r="BN208" s="25"/>
      <c r="BO208" s="25"/>
      <c r="BP208" s="25"/>
      <c r="BQ208" s="26"/>
      <c r="BR208" s="24">
        <f t="shared" si="373"/>
        <v>0</v>
      </c>
      <c r="BS208" s="25"/>
      <c r="BT208" s="25"/>
      <c r="BU208" s="25"/>
      <c r="BV208" s="26"/>
    </row>
    <row r="209" spans="1:74" ht="13.7" customHeight="1" x14ac:dyDescent="0.15">
      <c r="A209" s="89"/>
      <c r="B209" s="87"/>
      <c r="C209" s="87"/>
      <c r="D209" s="88"/>
      <c r="E209" s="51" t="s">
        <v>56</v>
      </c>
      <c r="F209" s="52"/>
      <c r="G209" s="52"/>
      <c r="H209" s="52"/>
      <c r="I209" s="53"/>
      <c r="J209" s="63">
        <f>SUM(J207:N208)</f>
        <v>2563</v>
      </c>
      <c r="K209" s="63"/>
      <c r="L209" s="63"/>
      <c r="M209" s="63"/>
      <c r="N209" s="63"/>
      <c r="O209" s="63">
        <f t="shared" ref="O209" si="422">SUM(O207:S208)</f>
        <v>2792</v>
      </c>
      <c r="P209" s="63"/>
      <c r="Q209" s="63"/>
      <c r="R209" s="63"/>
      <c r="S209" s="63"/>
      <c r="T209" s="63">
        <f t="shared" ref="T209" si="423">SUM(T207:X208)</f>
        <v>2598</v>
      </c>
      <c r="U209" s="63"/>
      <c r="V209" s="63"/>
      <c r="W209" s="63"/>
      <c r="X209" s="63"/>
      <c r="Y209" s="63">
        <f t="shared" ref="Y209" si="424">SUM(Y207:AC208)</f>
        <v>2779</v>
      </c>
      <c r="Z209" s="63"/>
      <c r="AA209" s="63"/>
      <c r="AB209" s="63"/>
      <c r="AC209" s="63"/>
      <c r="AD209" s="63">
        <f t="shared" ref="AD209" si="425">SUM(AD207:AH208)</f>
        <v>3287</v>
      </c>
      <c r="AE209" s="63"/>
      <c r="AF209" s="63"/>
      <c r="AG209" s="63"/>
      <c r="AH209" s="63"/>
      <c r="AI209" s="63">
        <f t="shared" ref="AI209" si="426">SUM(AI207:AM208)</f>
        <v>2707</v>
      </c>
      <c r="AJ209" s="63"/>
      <c r="AK209" s="63"/>
      <c r="AL209" s="63"/>
      <c r="AM209" s="63"/>
      <c r="AN209" s="63">
        <f t="shared" ref="AN209" si="427">SUM(AN207:AR208)</f>
        <v>2861</v>
      </c>
      <c r="AO209" s="63"/>
      <c r="AP209" s="63"/>
      <c r="AQ209" s="63"/>
      <c r="AR209" s="63"/>
      <c r="AS209" s="38"/>
      <c r="AT209" s="39"/>
      <c r="AU209" s="39"/>
      <c r="AV209" s="39"/>
      <c r="AW209" s="40"/>
      <c r="AX209" s="38"/>
      <c r="AY209" s="39"/>
      <c r="AZ209" s="39"/>
      <c r="BA209" s="39"/>
      <c r="BB209" s="40"/>
      <c r="BC209" s="38"/>
      <c r="BD209" s="39"/>
      <c r="BE209" s="39"/>
      <c r="BF209" s="39"/>
      <c r="BG209" s="40"/>
      <c r="BH209" s="38"/>
      <c r="BI209" s="39"/>
      <c r="BJ209" s="39"/>
      <c r="BK209" s="39"/>
      <c r="BL209" s="40"/>
      <c r="BM209" s="38"/>
      <c r="BN209" s="39"/>
      <c r="BO209" s="39"/>
      <c r="BP209" s="39"/>
      <c r="BQ209" s="40"/>
      <c r="BR209" s="38">
        <f t="shared" si="373"/>
        <v>19587</v>
      </c>
      <c r="BS209" s="39"/>
      <c r="BT209" s="39"/>
      <c r="BU209" s="39"/>
      <c r="BV209" s="40"/>
    </row>
    <row r="210" spans="1:74" ht="13.7" customHeight="1" x14ac:dyDescent="0.15">
      <c r="A210" s="89"/>
      <c r="B210" s="87"/>
      <c r="C210" s="87"/>
      <c r="D210" s="88"/>
      <c r="E210" s="41" t="s">
        <v>62</v>
      </c>
      <c r="F210" s="42"/>
      <c r="G210" s="42"/>
      <c r="H210" s="42"/>
      <c r="I210" s="43"/>
      <c r="J210" s="37">
        <v>2301</v>
      </c>
      <c r="K210" s="37"/>
      <c r="L210" s="37"/>
      <c r="M210" s="37"/>
      <c r="N210" s="37"/>
      <c r="O210" s="37">
        <v>2893</v>
      </c>
      <c r="P210" s="37"/>
      <c r="Q210" s="37"/>
      <c r="R210" s="37"/>
      <c r="S210" s="37"/>
      <c r="T210" s="37">
        <v>2247</v>
      </c>
      <c r="U210" s="37"/>
      <c r="V210" s="37"/>
      <c r="W210" s="37"/>
      <c r="X210" s="37"/>
      <c r="Y210" s="37">
        <v>2584</v>
      </c>
      <c r="Z210" s="37"/>
      <c r="AA210" s="37"/>
      <c r="AB210" s="37"/>
      <c r="AC210" s="37"/>
      <c r="AD210" s="37">
        <v>2093</v>
      </c>
      <c r="AE210" s="37"/>
      <c r="AF210" s="37"/>
      <c r="AG210" s="37"/>
      <c r="AH210" s="37"/>
      <c r="AI210" s="37">
        <v>1848</v>
      </c>
      <c r="AJ210" s="37"/>
      <c r="AK210" s="37"/>
      <c r="AL210" s="37"/>
      <c r="AM210" s="37"/>
      <c r="AN210" s="37">
        <v>1837</v>
      </c>
      <c r="AO210" s="37"/>
      <c r="AP210" s="37"/>
      <c r="AQ210" s="37"/>
      <c r="AR210" s="37"/>
      <c r="AS210" s="30"/>
      <c r="AT210" s="31"/>
      <c r="AU210" s="31"/>
      <c r="AV210" s="31"/>
      <c r="AW210" s="32"/>
      <c r="AX210" s="30"/>
      <c r="AY210" s="31"/>
      <c r="AZ210" s="31"/>
      <c r="BA210" s="31"/>
      <c r="BB210" s="32"/>
      <c r="BC210" s="30"/>
      <c r="BD210" s="31"/>
      <c r="BE210" s="31"/>
      <c r="BF210" s="31"/>
      <c r="BG210" s="32"/>
      <c r="BH210" s="30"/>
      <c r="BI210" s="31"/>
      <c r="BJ210" s="31"/>
      <c r="BK210" s="31"/>
      <c r="BL210" s="32"/>
      <c r="BM210" s="30"/>
      <c r="BN210" s="31"/>
      <c r="BO210" s="31"/>
      <c r="BP210" s="31"/>
      <c r="BQ210" s="32"/>
      <c r="BR210" s="30">
        <f t="shared" si="373"/>
        <v>15803</v>
      </c>
      <c r="BS210" s="31"/>
      <c r="BT210" s="31"/>
      <c r="BU210" s="31"/>
      <c r="BV210" s="32"/>
    </row>
    <row r="211" spans="1:74" ht="13.7" customHeight="1" x14ac:dyDescent="0.15">
      <c r="A211" s="89"/>
      <c r="B211" s="87"/>
      <c r="C211" s="87"/>
      <c r="D211" s="88"/>
      <c r="E211" s="33" t="s">
        <v>55</v>
      </c>
      <c r="F211" s="34"/>
      <c r="G211" s="34"/>
      <c r="H211" s="34"/>
      <c r="I211" s="35"/>
      <c r="J211" s="36">
        <v>0</v>
      </c>
      <c r="K211" s="36"/>
      <c r="L211" s="36"/>
      <c r="M211" s="36"/>
      <c r="N211" s="36"/>
      <c r="O211" s="36">
        <v>0</v>
      </c>
      <c r="P211" s="36"/>
      <c r="Q211" s="36"/>
      <c r="R211" s="36"/>
      <c r="S211" s="36"/>
      <c r="T211" s="36">
        <v>0</v>
      </c>
      <c r="U211" s="36"/>
      <c r="V211" s="36"/>
      <c r="W211" s="36"/>
      <c r="X211" s="36"/>
      <c r="Y211" s="36">
        <v>0</v>
      </c>
      <c r="Z211" s="36"/>
      <c r="AA211" s="36"/>
      <c r="AB211" s="36"/>
      <c r="AC211" s="36"/>
      <c r="AD211" s="36">
        <v>0</v>
      </c>
      <c r="AE211" s="36"/>
      <c r="AF211" s="36"/>
      <c r="AG211" s="36"/>
      <c r="AH211" s="36"/>
      <c r="AI211" s="36">
        <v>0</v>
      </c>
      <c r="AJ211" s="36"/>
      <c r="AK211" s="36"/>
      <c r="AL211" s="36"/>
      <c r="AM211" s="36"/>
      <c r="AN211" s="36">
        <v>0</v>
      </c>
      <c r="AO211" s="36"/>
      <c r="AP211" s="36"/>
      <c r="AQ211" s="36"/>
      <c r="AR211" s="36"/>
      <c r="AS211" s="24"/>
      <c r="AT211" s="25"/>
      <c r="AU211" s="25"/>
      <c r="AV211" s="25"/>
      <c r="AW211" s="26"/>
      <c r="AX211" s="24"/>
      <c r="AY211" s="25"/>
      <c r="AZ211" s="25"/>
      <c r="BA211" s="25"/>
      <c r="BB211" s="26"/>
      <c r="BC211" s="24"/>
      <c r="BD211" s="25"/>
      <c r="BE211" s="25"/>
      <c r="BF211" s="25"/>
      <c r="BG211" s="26"/>
      <c r="BH211" s="24"/>
      <c r="BI211" s="25"/>
      <c r="BJ211" s="25"/>
      <c r="BK211" s="25"/>
      <c r="BL211" s="26"/>
      <c r="BM211" s="24"/>
      <c r="BN211" s="25"/>
      <c r="BO211" s="25"/>
      <c r="BP211" s="25"/>
      <c r="BQ211" s="26"/>
      <c r="BR211" s="24">
        <f t="shared" si="373"/>
        <v>0</v>
      </c>
      <c r="BS211" s="25"/>
      <c r="BT211" s="25"/>
      <c r="BU211" s="25"/>
      <c r="BV211" s="26"/>
    </row>
    <row r="212" spans="1:74" ht="13.7" customHeight="1" x14ac:dyDescent="0.15">
      <c r="A212" s="89"/>
      <c r="B212" s="87"/>
      <c r="C212" s="87"/>
      <c r="D212" s="88"/>
      <c r="E212" s="51" t="s">
        <v>56</v>
      </c>
      <c r="F212" s="52"/>
      <c r="G212" s="52"/>
      <c r="H212" s="52"/>
      <c r="I212" s="53"/>
      <c r="J212" s="44">
        <f>SUM(J210:N211)</f>
        <v>2301</v>
      </c>
      <c r="K212" s="44"/>
      <c r="L212" s="44"/>
      <c r="M212" s="44"/>
      <c r="N212" s="44"/>
      <c r="O212" s="44">
        <f t="shared" ref="O212" si="428">SUM(O210:S211)</f>
        <v>2893</v>
      </c>
      <c r="P212" s="44"/>
      <c r="Q212" s="44"/>
      <c r="R212" s="44"/>
      <c r="S212" s="44"/>
      <c r="T212" s="44">
        <f t="shared" ref="T212" si="429">SUM(T210:X211)</f>
        <v>2247</v>
      </c>
      <c r="U212" s="44"/>
      <c r="V212" s="44"/>
      <c r="W212" s="44"/>
      <c r="X212" s="44"/>
      <c r="Y212" s="44">
        <f t="shared" ref="Y212" si="430">SUM(Y210:AC211)</f>
        <v>2584</v>
      </c>
      <c r="Z212" s="44"/>
      <c r="AA212" s="44"/>
      <c r="AB212" s="44"/>
      <c r="AC212" s="44"/>
      <c r="AD212" s="44">
        <f t="shared" ref="AD212" si="431">SUM(AD210:AH211)</f>
        <v>2093</v>
      </c>
      <c r="AE212" s="44"/>
      <c r="AF212" s="44"/>
      <c r="AG212" s="44"/>
      <c r="AH212" s="44"/>
      <c r="AI212" s="44">
        <f t="shared" ref="AI212" si="432">SUM(AI210:AM211)</f>
        <v>1848</v>
      </c>
      <c r="AJ212" s="44"/>
      <c r="AK212" s="44"/>
      <c r="AL212" s="44"/>
      <c r="AM212" s="44"/>
      <c r="AN212" s="44">
        <f t="shared" ref="AN212" si="433">SUM(AN210:AR211)</f>
        <v>1837</v>
      </c>
      <c r="AO212" s="44"/>
      <c r="AP212" s="44"/>
      <c r="AQ212" s="44"/>
      <c r="AR212" s="44"/>
      <c r="AS212" s="38"/>
      <c r="AT212" s="39"/>
      <c r="AU212" s="39"/>
      <c r="AV212" s="39"/>
      <c r="AW212" s="40"/>
      <c r="AX212" s="38"/>
      <c r="AY212" s="39"/>
      <c r="AZ212" s="39"/>
      <c r="BA212" s="39"/>
      <c r="BB212" s="40"/>
      <c r="BC212" s="38"/>
      <c r="BD212" s="39"/>
      <c r="BE212" s="39"/>
      <c r="BF212" s="39"/>
      <c r="BG212" s="40"/>
      <c r="BH212" s="38"/>
      <c r="BI212" s="39"/>
      <c r="BJ212" s="39"/>
      <c r="BK212" s="39"/>
      <c r="BL212" s="40"/>
      <c r="BM212" s="38"/>
      <c r="BN212" s="39"/>
      <c r="BO212" s="39"/>
      <c r="BP212" s="39"/>
      <c r="BQ212" s="40"/>
      <c r="BR212" s="38">
        <f t="shared" si="373"/>
        <v>15803</v>
      </c>
      <c r="BS212" s="39"/>
      <c r="BT212" s="39"/>
      <c r="BU212" s="39"/>
      <c r="BV212" s="40"/>
    </row>
    <row r="213" spans="1:74" ht="13.7" customHeight="1" x14ac:dyDescent="0.15">
      <c r="A213" s="96" t="s">
        <v>52</v>
      </c>
      <c r="B213" s="94"/>
      <c r="C213" s="94"/>
      <c r="D213" s="95"/>
      <c r="E213" s="41" t="s">
        <v>61</v>
      </c>
      <c r="F213" s="42"/>
      <c r="G213" s="42"/>
      <c r="H213" s="42"/>
      <c r="I213" s="43"/>
      <c r="J213" s="37">
        <v>1492</v>
      </c>
      <c r="K213" s="37"/>
      <c r="L213" s="37"/>
      <c r="M213" s="37"/>
      <c r="N213" s="37"/>
      <c r="O213" s="37">
        <v>1708</v>
      </c>
      <c r="P213" s="37"/>
      <c r="Q213" s="37"/>
      <c r="R213" s="37"/>
      <c r="S213" s="37"/>
      <c r="T213" s="37">
        <v>1271</v>
      </c>
      <c r="U213" s="37"/>
      <c r="V213" s="37"/>
      <c r="W213" s="37"/>
      <c r="X213" s="37"/>
      <c r="Y213" s="37">
        <v>1744</v>
      </c>
      <c r="Z213" s="37"/>
      <c r="AA213" s="37"/>
      <c r="AB213" s="37"/>
      <c r="AC213" s="37"/>
      <c r="AD213" s="37">
        <v>2636</v>
      </c>
      <c r="AE213" s="37"/>
      <c r="AF213" s="37"/>
      <c r="AG213" s="37"/>
      <c r="AH213" s="37"/>
      <c r="AI213" s="37">
        <v>1737</v>
      </c>
      <c r="AJ213" s="37"/>
      <c r="AK213" s="37"/>
      <c r="AL213" s="37"/>
      <c r="AM213" s="37"/>
      <c r="AN213" s="37">
        <v>2004</v>
      </c>
      <c r="AO213" s="37"/>
      <c r="AP213" s="37"/>
      <c r="AQ213" s="37"/>
      <c r="AR213" s="37"/>
      <c r="AS213" s="30"/>
      <c r="AT213" s="31"/>
      <c r="AU213" s="31"/>
      <c r="AV213" s="31"/>
      <c r="AW213" s="32"/>
      <c r="AX213" s="30"/>
      <c r="AY213" s="31"/>
      <c r="AZ213" s="31"/>
      <c r="BA213" s="31"/>
      <c r="BB213" s="32"/>
      <c r="BC213" s="30"/>
      <c r="BD213" s="31"/>
      <c r="BE213" s="31"/>
      <c r="BF213" s="31"/>
      <c r="BG213" s="32"/>
      <c r="BH213" s="30"/>
      <c r="BI213" s="31"/>
      <c r="BJ213" s="31"/>
      <c r="BK213" s="31"/>
      <c r="BL213" s="32"/>
      <c r="BM213" s="30"/>
      <c r="BN213" s="31"/>
      <c r="BO213" s="31"/>
      <c r="BP213" s="31"/>
      <c r="BQ213" s="32"/>
      <c r="BR213" s="30">
        <f t="shared" si="373"/>
        <v>12592</v>
      </c>
      <c r="BS213" s="31"/>
      <c r="BT213" s="31"/>
      <c r="BU213" s="31"/>
      <c r="BV213" s="32"/>
    </row>
    <row r="214" spans="1:74" ht="13.7" customHeight="1" x14ac:dyDescent="0.15">
      <c r="A214" s="96"/>
      <c r="B214" s="94"/>
      <c r="C214" s="94"/>
      <c r="D214" s="95"/>
      <c r="E214" s="33" t="s">
        <v>55</v>
      </c>
      <c r="F214" s="34"/>
      <c r="G214" s="34"/>
      <c r="H214" s="34"/>
      <c r="I214" s="35"/>
      <c r="J214" s="36">
        <v>0</v>
      </c>
      <c r="K214" s="36"/>
      <c r="L214" s="36"/>
      <c r="M214" s="36"/>
      <c r="N214" s="36"/>
      <c r="O214" s="36">
        <v>0</v>
      </c>
      <c r="P214" s="36"/>
      <c r="Q214" s="36"/>
      <c r="R214" s="36"/>
      <c r="S214" s="36"/>
      <c r="T214" s="36">
        <v>0</v>
      </c>
      <c r="U214" s="36"/>
      <c r="V214" s="36"/>
      <c r="W214" s="36"/>
      <c r="X214" s="36"/>
      <c r="Y214" s="36">
        <v>0</v>
      </c>
      <c r="Z214" s="36"/>
      <c r="AA214" s="36"/>
      <c r="AB214" s="36"/>
      <c r="AC214" s="36"/>
      <c r="AD214" s="36">
        <v>0</v>
      </c>
      <c r="AE214" s="36"/>
      <c r="AF214" s="36"/>
      <c r="AG214" s="36"/>
      <c r="AH214" s="36"/>
      <c r="AI214" s="36">
        <v>0</v>
      </c>
      <c r="AJ214" s="36"/>
      <c r="AK214" s="36"/>
      <c r="AL214" s="36"/>
      <c r="AM214" s="36"/>
      <c r="AN214" s="36">
        <v>0</v>
      </c>
      <c r="AO214" s="36"/>
      <c r="AP214" s="36"/>
      <c r="AQ214" s="36"/>
      <c r="AR214" s="36"/>
      <c r="AS214" s="24"/>
      <c r="AT214" s="25"/>
      <c r="AU214" s="25"/>
      <c r="AV214" s="25"/>
      <c r="AW214" s="26"/>
      <c r="AX214" s="24"/>
      <c r="AY214" s="25"/>
      <c r="AZ214" s="25"/>
      <c r="BA214" s="25"/>
      <c r="BB214" s="26"/>
      <c r="BC214" s="24"/>
      <c r="BD214" s="25"/>
      <c r="BE214" s="25"/>
      <c r="BF214" s="25"/>
      <c r="BG214" s="26"/>
      <c r="BH214" s="24"/>
      <c r="BI214" s="25"/>
      <c r="BJ214" s="25"/>
      <c r="BK214" s="25"/>
      <c r="BL214" s="26"/>
      <c r="BM214" s="24"/>
      <c r="BN214" s="25"/>
      <c r="BO214" s="25"/>
      <c r="BP214" s="25"/>
      <c r="BQ214" s="26"/>
      <c r="BR214" s="24">
        <f t="shared" si="373"/>
        <v>0</v>
      </c>
      <c r="BS214" s="25"/>
      <c r="BT214" s="25"/>
      <c r="BU214" s="25"/>
      <c r="BV214" s="26"/>
    </row>
    <row r="215" spans="1:74" ht="13.7" customHeight="1" x14ac:dyDescent="0.15">
      <c r="A215" s="96"/>
      <c r="B215" s="94"/>
      <c r="C215" s="94"/>
      <c r="D215" s="95"/>
      <c r="E215" s="51" t="s">
        <v>56</v>
      </c>
      <c r="F215" s="52"/>
      <c r="G215" s="52"/>
      <c r="H215" s="52"/>
      <c r="I215" s="53"/>
      <c r="J215" s="63">
        <f>SUM(J213:N214)</f>
        <v>1492</v>
      </c>
      <c r="K215" s="63"/>
      <c r="L215" s="63"/>
      <c r="M215" s="63"/>
      <c r="N215" s="63"/>
      <c r="O215" s="63">
        <f t="shared" ref="O215" si="434">SUM(O213:S214)</f>
        <v>1708</v>
      </c>
      <c r="P215" s="63"/>
      <c r="Q215" s="63"/>
      <c r="R215" s="63"/>
      <c r="S215" s="63"/>
      <c r="T215" s="63">
        <f t="shared" ref="T215" si="435">SUM(T213:X214)</f>
        <v>1271</v>
      </c>
      <c r="U215" s="63"/>
      <c r="V215" s="63"/>
      <c r="W215" s="63"/>
      <c r="X215" s="63"/>
      <c r="Y215" s="63">
        <f t="shared" ref="Y215" si="436">SUM(Y213:AC214)</f>
        <v>1744</v>
      </c>
      <c r="Z215" s="63"/>
      <c r="AA215" s="63"/>
      <c r="AB215" s="63"/>
      <c r="AC215" s="63"/>
      <c r="AD215" s="63">
        <f t="shared" ref="AD215" si="437">SUM(AD213:AH214)</f>
        <v>2636</v>
      </c>
      <c r="AE215" s="63"/>
      <c r="AF215" s="63"/>
      <c r="AG215" s="63"/>
      <c r="AH215" s="63"/>
      <c r="AI215" s="63">
        <f t="shared" ref="AI215" si="438">SUM(AI213:AM214)</f>
        <v>1737</v>
      </c>
      <c r="AJ215" s="63"/>
      <c r="AK215" s="63"/>
      <c r="AL215" s="63"/>
      <c r="AM215" s="63"/>
      <c r="AN215" s="63">
        <f t="shared" ref="AN215" si="439">SUM(AN213:AR214)</f>
        <v>2004</v>
      </c>
      <c r="AO215" s="63"/>
      <c r="AP215" s="63"/>
      <c r="AQ215" s="63"/>
      <c r="AR215" s="63"/>
      <c r="AS215" s="38"/>
      <c r="AT215" s="39"/>
      <c r="AU215" s="39"/>
      <c r="AV215" s="39"/>
      <c r="AW215" s="40"/>
      <c r="AX215" s="38"/>
      <c r="AY215" s="39"/>
      <c r="AZ215" s="39"/>
      <c r="BA215" s="39"/>
      <c r="BB215" s="40"/>
      <c r="BC215" s="38"/>
      <c r="BD215" s="39"/>
      <c r="BE215" s="39"/>
      <c r="BF215" s="39"/>
      <c r="BG215" s="40"/>
      <c r="BH215" s="38"/>
      <c r="BI215" s="39"/>
      <c r="BJ215" s="39"/>
      <c r="BK215" s="39"/>
      <c r="BL215" s="40"/>
      <c r="BM215" s="38"/>
      <c r="BN215" s="39"/>
      <c r="BO215" s="39"/>
      <c r="BP215" s="39"/>
      <c r="BQ215" s="40"/>
      <c r="BR215" s="38">
        <f t="shared" si="373"/>
        <v>12592</v>
      </c>
      <c r="BS215" s="39"/>
      <c r="BT215" s="39"/>
      <c r="BU215" s="39"/>
      <c r="BV215" s="40"/>
    </row>
    <row r="216" spans="1:74" ht="13.7" customHeight="1" x14ac:dyDescent="0.15">
      <c r="A216" s="96"/>
      <c r="B216" s="94"/>
      <c r="C216" s="94"/>
      <c r="D216" s="95"/>
      <c r="E216" s="41" t="s">
        <v>62</v>
      </c>
      <c r="F216" s="42"/>
      <c r="G216" s="42"/>
      <c r="H216" s="42"/>
      <c r="I216" s="43"/>
      <c r="J216" s="37">
        <v>175</v>
      </c>
      <c r="K216" s="37"/>
      <c r="L216" s="37"/>
      <c r="M216" s="37"/>
      <c r="N216" s="37"/>
      <c r="O216" s="37">
        <v>246</v>
      </c>
      <c r="P216" s="37"/>
      <c r="Q216" s="37"/>
      <c r="R216" s="37"/>
      <c r="S216" s="37"/>
      <c r="T216" s="37">
        <v>59</v>
      </c>
      <c r="U216" s="37"/>
      <c r="V216" s="37"/>
      <c r="W216" s="37"/>
      <c r="X216" s="37"/>
      <c r="Y216" s="37">
        <v>116</v>
      </c>
      <c r="Z216" s="37"/>
      <c r="AA216" s="37"/>
      <c r="AB216" s="37"/>
      <c r="AC216" s="37"/>
      <c r="AD216" s="37">
        <v>103</v>
      </c>
      <c r="AE216" s="37"/>
      <c r="AF216" s="37"/>
      <c r="AG216" s="37"/>
      <c r="AH216" s="37"/>
      <c r="AI216" s="37">
        <v>150</v>
      </c>
      <c r="AJ216" s="37"/>
      <c r="AK216" s="37"/>
      <c r="AL216" s="37"/>
      <c r="AM216" s="37"/>
      <c r="AN216" s="37">
        <v>169</v>
      </c>
      <c r="AO216" s="37"/>
      <c r="AP216" s="37"/>
      <c r="AQ216" s="37"/>
      <c r="AR216" s="37"/>
      <c r="AS216" s="30"/>
      <c r="AT216" s="31"/>
      <c r="AU216" s="31"/>
      <c r="AV216" s="31"/>
      <c r="AW216" s="32"/>
      <c r="AX216" s="30"/>
      <c r="AY216" s="31"/>
      <c r="AZ216" s="31"/>
      <c r="BA216" s="31"/>
      <c r="BB216" s="32"/>
      <c r="BC216" s="30"/>
      <c r="BD216" s="31"/>
      <c r="BE216" s="31"/>
      <c r="BF216" s="31"/>
      <c r="BG216" s="32"/>
      <c r="BH216" s="30"/>
      <c r="BI216" s="31"/>
      <c r="BJ216" s="31"/>
      <c r="BK216" s="31"/>
      <c r="BL216" s="32"/>
      <c r="BM216" s="30"/>
      <c r="BN216" s="31"/>
      <c r="BO216" s="31"/>
      <c r="BP216" s="31"/>
      <c r="BQ216" s="32"/>
      <c r="BR216" s="30">
        <f t="shared" si="373"/>
        <v>1018</v>
      </c>
      <c r="BS216" s="31"/>
      <c r="BT216" s="31"/>
      <c r="BU216" s="31"/>
      <c r="BV216" s="32"/>
    </row>
    <row r="217" spans="1:74" ht="13.7" customHeight="1" x14ac:dyDescent="0.15">
      <c r="A217" s="96"/>
      <c r="B217" s="94"/>
      <c r="C217" s="94"/>
      <c r="D217" s="95"/>
      <c r="E217" s="33" t="s">
        <v>55</v>
      </c>
      <c r="F217" s="34"/>
      <c r="G217" s="34"/>
      <c r="H217" s="34"/>
      <c r="I217" s="35"/>
      <c r="J217" s="36">
        <v>0</v>
      </c>
      <c r="K217" s="36"/>
      <c r="L217" s="36"/>
      <c r="M217" s="36"/>
      <c r="N217" s="36"/>
      <c r="O217" s="36">
        <v>0</v>
      </c>
      <c r="P217" s="36"/>
      <c r="Q217" s="36"/>
      <c r="R217" s="36"/>
      <c r="S217" s="36"/>
      <c r="T217" s="36">
        <v>0</v>
      </c>
      <c r="U217" s="36"/>
      <c r="V217" s="36"/>
      <c r="W217" s="36"/>
      <c r="X217" s="36"/>
      <c r="Y217" s="36">
        <v>0</v>
      </c>
      <c r="Z217" s="36"/>
      <c r="AA217" s="36"/>
      <c r="AB217" s="36"/>
      <c r="AC217" s="36"/>
      <c r="AD217" s="36">
        <v>0</v>
      </c>
      <c r="AE217" s="36"/>
      <c r="AF217" s="36"/>
      <c r="AG217" s="36"/>
      <c r="AH217" s="36"/>
      <c r="AI217" s="36">
        <v>0</v>
      </c>
      <c r="AJ217" s="36"/>
      <c r="AK217" s="36"/>
      <c r="AL217" s="36"/>
      <c r="AM217" s="36"/>
      <c r="AN217" s="36">
        <v>0</v>
      </c>
      <c r="AO217" s="36"/>
      <c r="AP217" s="36"/>
      <c r="AQ217" s="36"/>
      <c r="AR217" s="36"/>
      <c r="AS217" s="24"/>
      <c r="AT217" s="25"/>
      <c r="AU217" s="25"/>
      <c r="AV217" s="25"/>
      <c r="AW217" s="26"/>
      <c r="AX217" s="24"/>
      <c r="AY217" s="25"/>
      <c r="AZ217" s="25"/>
      <c r="BA217" s="25"/>
      <c r="BB217" s="26"/>
      <c r="BC217" s="24"/>
      <c r="BD217" s="25"/>
      <c r="BE217" s="25"/>
      <c r="BF217" s="25"/>
      <c r="BG217" s="26"/>
      <c r="BH217" s="24"/>
      <c r="BI217" s="25"/>
      <c r="BJ217" s="25"/>
      <c r="BK217" s="25"/>
      <c r="BL217" s="26"/>
      <c r="BM217" s="24"/>
      <c r="BN217" s="25"/>
      <c r="BO217" s="25"/>
      <c r="BP217" s="25"/>
      <c r="BQ217" s="26"/>
      <c r="BR217" s="24">
        <f t="shared" si="373"/>
        <v>0</v>
      </c>
      <c r="BS217" s="25"/>
      <c r="BT217" s="25"/>
      <c r="BU217" s="25"/>
      <c r="BV217" s="26"/>
    </row>
    <row r="218" spans="1:74" ht="13.7" customHeight="1" x14ac:dyDescent="0.15">
      <c r="A218" s="96"/>
      <c r="B218" s="94"/>
      <c r="C218" s="94"/>
      <c r="D218" s="95"/>
      <c r="E218" s="51" t="s">
        <v>56</v>
      </c>
      <c r="F218" s="52"/>
      <c r="G218" s="52"/>
      <c r="H218" s="52"/>
      <c r="I218" s="53"/>
      <c r="J218" s="44">
        <f>SUM(J216:N217)</f>
        <v>175</v>
      </c>
      <c r="K218" s="44"/>
      <c r="L218" s="44"/>
      <c r="M218" s="44"/>
      <c r="N218" s="44"/>
      <c r="O218" s="44">
        <f t="shared" ref="O218" si="440">SUM(O216:S217)</f>
        <v>246</v>
      </c>
      <c r="P218" s="44"/>
      <c r="Q218" s="44"/>
      <c r="R218" s="44"/>
      <c r="S218" s="44"/>
      <c r="T218" s="44">
        <f t="shared" ref="T218" si="441">SUM(T216:X217)</f>
        <v>59</v>
      </c>
      <c r="U218" s="44"/>
      <c r="V218" s="44"/>
      <c r="W218" s="44"/>
      <c r="X218" s="44"/>
      <c r="Y218" s="44">
        <f t="shared" ref="Y218" si="442">SUM(Y216:AC217)</f>
        <v>116</v>
      </c>
      <c r="Z218" s="44"/>
      <c r="AA218" s="44"/>
      <c r="AB218" s="44"/>
      <c r="AC218" s="44"/>
      <c r="AD218" s="44">
        <f t="shared" ref="AD218" si="443">SUM(AD216:AH217)</f>
        <v>103</v>
      </c>
      <c r="AE218" s="44"/>
      <c r="AF218" s="44"/>
      <c r="AG218" s="44"/>
      <c r="AH218" s="44"/>
      <c r="AI218" s="44">
        <f t="shared" ref="AI218" si="444">SUM(AI216:AM217)</f>
        <v>150</v>
      </c>
      <c r="AJ218" s="44"/>
      <c r="AK218" s="44"/>
      <c r="AL218" s="44"/>
      <c r="AM218" s="44"/>
      <c r="AN218" s="44">
        <f t="shared" ref="AN218" si="445">SUM(AN216:AR217)</f>
        <v>169</v>
      </c>
      <c r="AO218" s="44"/>
      <c r="AP218" s="44"/>
      <c r="AQ218" s="44"/>
      <c r="AR218" s="44"/>
      <c r="AS218" s="38"/>
      <c r="AT218" s="39"/>
      <c r="AU218" s="39"/>
      <c r="AV218" s="39"/>
      <c r="AW218" s="40"/>
      <c r="AX218" s="38"/>
      <c r="AY218" s="39"/>
      <c r="AZ218" s="39"/>
      <c r="BA218" s="39"/>
      <c r="BB218" s="40"/>
      <c r="BC218" s="38"/>
      <c r="BD218" s="39"/>
      <c r="BE218" s="39"/>
      <c r="BF218" s="39"/>
      <c r="BG218" s="40"/>
      <c r="BH218" s="38"/>
      <c r="BI218" s="39"/>
      <c r="BJ218" s="39"/>
      <c r="BK218" s="39"/>
      <c r="BL218" s="40"/>
      <c r="BM218" s="38"/>
      <c r="BN218" s="39"/>
      <c r="BO218" s="39"/>
      <c r="BP218" s="39"/>
      <c r="BQ218" s="40"/>
      <c r="BR218" s="38">
        <f t="shared" si="373"/>
        <v>1018</v>
      </c>
      <c r="BS218" s="39"/>
      <c r="BT218" s="39"/>
      <c r="BU218" s="39"/>
      <c r="BV218" s="40"/>
    </row>
    <row r="219" spans="1:74" ht="13.7" customHeight="1" x14ac:dyDescent="0.15">
      <c r="A219" s="93" t="s">
        <v>45</v>
      </c>
      <c r="B219" s="94"/>
      <c r="C219" s="94"/>
      <c r="D219" s="95"/>
      <c r="E219" s="41" t="s">
        <v>61</v>
      </c>
      <c r="F219" s="42"/>
      <c r="G219" s="42"/>
      <c r="H219" s="42"/>
      <c r="I219" s="43"/>
      <c r="J219" s="37">
        <v>0</v>
      </c>
      <c r="K219" s="37"/>
      <c r="L219" s="37"/>
      <c r="M219" s="37"/>
      <c r="N219" s="37"/>
      <c r="O219" s="37">
        <v>0</v>
      </c>
      <c r="P219" s="37"/>
      <c r="Q219" s="37"/>
      <c r="R219" s="37"/>
      <c r="S219" s="37"/>
      <c r="T219" s="37">
        <v>0</v>
      </c>
      <c r="U219" s="37"/>
      <c r="V219" s="37"/>
      <c r="W219" s="37"/>
      <c r="X219" s="37"/>
      <c r="Y219" s="37">
        <v>0</v>
      </c>
      <c r="Z219" s="37"/>
      <c r="AA219" s="37"/>
      <c r="AB219" s="37"/>
      <c r="AC219" s="37"/>
      <c r="AD219" s="37">
        <v>0</v>
      </c>
      <c r="AE219" s="37"/>
      <c r="AF219" s="37"/>
      <c r="AG219" s="37"/>
      <c r="AH219" s="37"/>
      <c r="AI219" s="37">
        <v>86</v>
      </c>
      <c r="AJ219" s="37"/>
      <c r="AK219" s="37"/>
      <c r="AL219" s="37"/>
      <c r="AM219" s="37"/>
      <c r="AN219" s="37">
        <v>0</v>
      </c>
      <c r="AO219" s="37"/>
      <c r="AP219" s="37"/>
      <c r="AQ219" s="37"/>
      <c r="AR219" s="37"/>
      <c r="AS219" s="30"/>
      <c r="AT219" s="31"/>
      <c r="AU219" s="31"/>
      <c r="AV219" s="31"/>
      <c r="AW219" s="32"/>
      <c r="AX219" s="30"/>
      <c r="AY219" s="31"/>
      <c r="AZ219" s="31"/>
      <c r="BA219" s="31"/>
      <c r="BB219" s="32"/>
      <c r="BC219" s="30"/>
      <c r="BD219" s="31"/>
      <c r="BE219" s="31"/>
      <c r="BF219" s="31"/>
      <c r="BG219" s="32"/>
      <c r="BH219" s="30"/>
      <c r="BI219" s="31"/>
      <c r="BJ219" s="31"/>
      <c r="BK219" s="31"/>
      <c r="BL219" s="32"/>
      <c r="BM219" s="30"/>
      <c r="BN219" s="31"/>
      <c r="BO219" s="31"/>
      <c r="BP219" s="31"/>
      <c r="BQ219" s="32"/>
      <c r="BR219" s="30">
        <f t="shared" si="373"/>
        <v>86</v>
      </c>
      <c r="BS219" s="31"/>
      <c r="BT219" s="31"/>
      <c r="BU219" s="31"/>
      <c r="BV219" s="32"/>
    </row>
    <row r="220" spans="1:74" ht="13.7" customHeight="1" x14ac:dyDescent="0.15">
      <c r="A220" s="96"/>
      <c r="B220" s="94"/>
      <c r="C220" s="94"/>
      <c r="D220" s="95"/>
      <c r="E220" s="33" t="s">
        <v>55</v>
      </c>
      <c r="F220" s="34"/>
      <c r="G220" s="34"/>
      <c r="H220" s="34"/>
      <c r="I220" s="35"/>
      <c r="J220" s="36">
        <v>0</v>
      </c>
      <c r="K220" s="36"/>
      <c r="L220" s="36"/>
      <c r="M220" s="36"/>
      <c r="N220" s="36"/>
      <c r="O220" s="36">
        <v>0</v>
      </c>
      <c r="P220" s="36"/>
      <c r="Q220" s="36"/>
      <c r="R220" s="36"/>
      <c r="S220" s="36"/>
      <c r="T220" s="36">
        <v>0</v>
      </c>
      <c r="U220" s="36"/>
      <c r="V220" s="36"/>
      <c r="W220" s="36"/>
      <c r="X220" s="36"/>
      <c r="Y220" s="36">
        <v>0</v>
      </c>
      <c r="Z220" s="36"/>
      <c r="AA220" s="36"/>
      <c r="AB220" s="36"/>
      <c r="AC220" s="36"/>
      <c r="AD220" s="36">
        <v>0</v>
      </c>
      <c r="AE220" s="36"/>
      <c r="AF220" s="36"/>
      <c r="AG220" s="36"/>
      <c r="AH220" s="36"/>
      <c r="AI220" s="36">
        <v>0</v>
      </c>
      <c r="AJ220" s="36"/>
      <c r="AK220" s="36"/>
      <c r="AL220" s="36"/>
      <c r="AM220" s="36"/>
      <c r="AN220" s="36">
        <v>0</v>
      </c>
      <c r="AO220" s="36"/>
      <c r="AP220" s="36"/>
      <c r="AQ220" s="36"/>
      <c r="AR220" s="36"/>
      <c r="AS220" s="24"/>
      <c r="AT220" s="25"/>
      <c r="AU220" s="25"/>
      <c r="AV220" s="25"/>
      <c r="AW220" s="26"/>
      <c r="AX220" s="24"/>
      <c r="AY220" s="25"/>
      <c r="AZ220" s="25"/>
      <c r="BA220" s="25"/>
      <c r="BB220" s="26"/>
      <c r="BC220" s="24"/>
      <c r="BD220" s="25"/>
      <c r="BE220" s="25"/>
      <c r="BF220" s="25"/>
      <c r="BG220" s="26"/>
      <c r="BH220" s="24"/>
      <c r="BI220" s="25"/>
      <c r="BJ220" s="25"/>
      <c r="BK220" s="25"/>
      <c r="BL220" s="26"/>
      <c r="BM220" s="24"/>
      <c r="BN220" s="25"/>
      <c r="BO220" s="25"/>
      <c r="BP220" s="25"/>
      <c r="BQ220" s="26"/>
      <c r="BR220" s="24">
        <f t="shared" si="373"/>
        <v>0</v>
      </c>
      <c r="BS220" s="25"/>
      <c r="BT220" s="25"/>
      <c r="BU220" s="25"/>
      <c r="BV220" s="26"/>
    </row>
    <row r="221" spans="1:74" ht="13.7" customHeight="1" x14ac:dyDescent="0.15">
      <c r="A221" s="96"/>
      <c r="B221" s="94"/>
      <c r="C221" s="94"/>
      <c r="D221" s="95"/>
      <c r="E221" s="51" t="s">
        <v>56</v>
      </c>
      <c r="F221" s="52"/>
      <c r="G221" s="52"/>
      <c r="H221" s="52"/>
      <c r="I221" s="53"/>
      <c r="J221" s="63">
        <f>SUM(J219:N220)</f>
        <v>0</v>
      </c>
      <c r="K221" s="63"/>
      <c r="L221" s="63"/>
      <c r="M221" s="63"/>
      <c r="N221" s="63"/>
      <c r="O221" s="63">
        <f t="shared" ref="O221" si="446">SUM(O219:S220)</f>
        <v>0</v>
      </c>
      <c r="P221" s="63"/>
      <c r="Q221" s="63"/>
      <c r="R221" s="63"/>
      <c r="S221" s="63"/>
      <c r="T221" s="63">
        <f t="shared" ref="T221" si="447">SUM(T219:X220)</f>
        <v>0</v>
      </c>
      <c r="U221" s="63"/>
      <c r="V221" s="63"/>
      <c r="W221" s="63"/>
      <c r="X221" s="63"/>
      <c r="Y221" s="63">
        <f t="shared" ref="Y221" si="448">SUM(Y219:AC220)</f>
        <v>0</v>
      </c>
      <c r="Z221" s="63"/>
      <c r="AA221" s="63"/>
      <c r="AB221" s="63"/>
      <c r="AC221" s="63"/>
      <c r="AD221" s="63">
        <f t="shared" ref="AD221" si="449">SUM(AD219:AH220)</f>
        <v>0</v>
      </c>
      <c r="AE221" s="63"/>
      <c r="AF221" s="63"/>
      <c r="AG221" s="63"/>
      <c r="AH221" s="63"/>
      <c r="AI221" s="63">
        <f t="shared" ref="AI221" si="450">SUM(AI219:AM220)</f>
        <v>86</v>
      </c>
      <c r="AJ221" s="63"/>
      <c r="AK221" s="63"/>
      <c r="AL221" s="63"/>
      <c r="AM221" s="63"/>
      <c r="AN221" s="63">
        <f t="shared" ref="AN221" si="451">SUM(AN219:AR220)</f>
        <v>0</v>
      </c>
      <c r="AO221" s="63"/>
      <c r="AP221" s="63"/>
      <c r="AQ221" s="63"/>
      <c r="AR221" s="63"/>
      <c r="AS221" s="38"/>
      <c r="AT221" s="39"/>
      <c r="AU221" s="39"/>
      <c r="AV221" s="39"/>
      <c r="AW221" s="40"/>
      <c r="AX221" s="38"/>
      <c r="AY221" s="39"/>
      <c r="AZ221" s="39"/>
      <c r="BA221" s="39"/>
      <c r="BB221" s="40"/>
      <c r="BC221" s="38"/>
      <c r="BD221" s="39"/>
      <c r="BE221" s="39"/>
      <c r="BF221" s="39"/>
      <c r="BG221" s="40"/>
      <c r="BH221" s="38"/>
      <c r="BI221" s="39"/>
      <c r="BJ221" s="39"/>
      <c r="BK221" s="39"/>
      <c r="BL221" s="40"/>
      <c r="BM221" s="38"/>
      <c r="BN221" s="39"/>
      <c r="BO221" s="39"/>
      <c r="BP221" s="39"/>
      <c r="BQ221" s="40"/>
      <c r="BR221" s="38">
        <f t="shared" si="373"/>
        <v>86</v>
      </c>
      <c r="BS221" s="39"/>
      <c r="BT221" s="39"/>
      <c r="BU221" s="39"/>
      <c r="BV221" s="40"/>
    </row>
    <row r="222" spans="1:74" ht="13.7" customHeight="1" x14ac:dyDescent="0.15">
      <c r="A222" s="96"/>
      <c r="B222" s="94"/>
      <c r="C222" s="94"/>
      <c r="D222" s="95"/>
      <c r="E222" s="41" t="s">
        <v>62</v>
      </c>
      <c r="F222" s="42"/>
      <c r="G222" s="42"/>
      <c r="H222" s="42"/>
      <c r="I222" s="43"/>
      <c r="J222" s="37">
        <v>0</v>
      </c>
      <c r="K222" s="37"/>
      <c r="L222" s="37"/>
      <c r="M222" s="37"/>
      <c r="N222" s="37"/>
      <c r="O222" s="37">
        <v>0</v>
      </c>
      <c r="P222" s="37"/>
      <c r="Q222" s="37"/>
      <c r="R222" s="37"/>
      <c r="S222" s="37"/>
      <c r="T222" s="37">
        <v>0</v>
      </c>
      <c r="U222" s="37"/>
      <c r="V222" s="37"/>
      <c r="W222" s="37"/>
      <c r="X222" s="37"/>
      <c r="Y222" s="37">
        <v>0</v>
      </c>
      <c r="Z222" s="37"/>
      <c r="AA222" s="37"/>
      <c r="AB222" s="37"/>
      <c r="AC222" s="37"/>
      <c r="AD222" s="37">
        <v>0</v>
      </c>
      <c r="AE222" s="37"/>
      <c r="AF222" s="37"/>
      <c r="AG222" s="37"/>
      <c r="AH222" s="37"/>
      <c r="AI222" s="37">
        <v>0</v>
      </c>
      <c r="AJ222" s="37"/>
      <c r="AK222" s="37"/>
      <c r="AL222" s="37"/>
      <c r="AM222" s="37"/>
      <c r="AN222" s="37">
        <v>0</v>
      </c>
      <c r="AO222" s="37"/>
      <c r="AP222" s="37"/>
      <c r="AQ222" s="37"/>
      <c r="AR222" s="37"/>
      <c r="AS222" s="30"/>
      <c r="AT222" s="31"/>
      <c r="AU222" s="31"/>
      <c r="AV222" s="31"/>
      <c r="AW222" s="32"/>
      <c r="AX222" s="30"/>
      <c r="AY222" s="31"/>
      <c r="AZ222" s="31"/>
      <c r="BA222" s="31"/>
      <c r="BB222" s="32"/>
      <c r="BC222" s="30"/>
      <c r="BD222" s="31"/>
      <c r="BE222" s="31"/>
      <c r="BF222" s="31"/>
      <c r="BG222" s="32"/>
      <c r="BH222" s="30"/>
      <c r="BI222" s="31"/>
      <c r="BJ222" s="31"/>
      <c r="BK222" s="31"/>
      <c r="BL222" s="32"/>
      <c r="BM222" s="30"/>
      <c r="BN222" s="31"/>
      <c r="BO222" s="31"/>
      <c r="BP222" s="31"/>
      <c r="BQ222" s="32"/>
      <c r="BR222" s="30">
        <f t="shared" si="373"/>
        <v>0</v>
      </c>
      <c r="BS222" s="31"/>
      <c r="BT222" s="31"/>
      <c r="BU222" s="31"/>
      <c r="BV222" s="32"/>
    </row>
    <row r="223" spans="1:74" ht="13.7" customHeight="1" x14ac:dyDescent="0.15">
      <c r="A223" s="96"/>
      <c r="B223" s="94"/>
      <c r="C223" s="94"/>
      <c r="D223" s="95"/>
      <c r="E223" s="33" t="s">
        <v>55</v>
      </c>
      <c r="F223" s="34"/>
      <c r="G223" s="34"/>
      <c r="H223" s="34"/>
      <c r="I223" s="35"/>
      <c r="J223" s="36">
        <v>0</v>
      </c>
      <c r="K223" s="36"/>
      <c r="L223" s="36"/>
      <c r="M223" s="36"/>
      <c r="N223" s="36"/>
      <c r="O223" s="36">
        <v>0</v>
      </c>
      <c r="P223" s="36"/>
      <c r="Q223" s="36"/>
      <c r="R223" s="36"/>
      <c r="S223" s="36"/>
      <c r="T223" s="36">
        <v>0</v>
      </c>
      <c r="U223" s="36"/>
      <c r="V223" s="36"/>
      <c r="W223" s="36"/>
      <c r="X223" s="36"/>
      <c r="Y223" s="36">
        <v>0</v>
      </c>
      <c r="Z223" s="36"/>
      <c r="AA223" s="36"/>
      <c r="AB223" s="36"/>
      <c r="AC223" s="36"/>
      <c r="AD223" s="36">
        <v>0</v>
      </c>
      <c r="AE223" s="36"/>
      <c r="AF223" s="36"/>
      <c r="AG223" s="36"/>
      <c r="AH223" s="36"/>
      <c r="AI223" s="36">
        <v>0</v>
      </c>
      <c r="AJ223" s="36"/>
      <c r="AK223" s="36"/>
      <c r="AL223" s="36"/>
      <c r="AM223" s="36"/>
      <c r="AN223" s="36">
        <v>0</v>
      </c>
      <c r="AO223" s="36"/>
      <c r="AP223" s="36"/>
      <c r="AQ223" s="36"/>
      <c r="AR223" s="36"/>
      <c r="AS223" s="24"/>
      <c r="AT223" s="25"/>
      <c r="AU223" s="25"/>
      <c r="AV223" s="25"/>
      <c r="AW223" s="26"/>
      <c r="AX223" s="24"/>
      <c r="AY223" s="25"/>
      <c r="AZ223" s="25"/>
      <c r="BA223" s="25"/>
      <c r="BB223" s="26"/>
      <c r="BC223" s="24"/>
      <c r="BD223" s="25"/>
      <c r="BE223" s="25"/>
      <c r="BF223" s="25"/>
      <c r="BG223" s="26"/>
      <c r="BH223" s="24"/>
      <c r="BI223" s="25"/>
      <c r="BJ223" s="25"/>
      <c r="BK223" s="25"/>
      <c r="BL223" s="26"/>
      <c r="BM223" s="24"/>
      <c r="BN223" s="25"/>
      <c r="BO223" s="25"/>
      <c r="BP223" s="25"/>
      <c r="BQ223" s="26"/>
      <c r="BR223" s="24">
        <f t="shared" si="373"/>
        <v>0</v>
      </c>
      <c r="BS223" s="25"/>
      <c r="BT223" s="25"/>
      <c r="BU223" s="25"/>
      <c r="BV223" s="26"/>
    </row>
    <row r="224" spans="1:74" ht="13.7" customHeight="1" x14ac:dyDescent="0.15">
      <c r="A224" s="96"/>
      <c r="B224" s="94"/>
      <c r="C224" s="94"/>
      <c r="D224" s="95"/>
      <c r="E224" s="51" t="s">
        <v>56</v>
      </c>
      <c r="F224" s="52"/>
      <c r="G224" s="52"/>
      <c r="H224" s="52"/>
      <c r="I224" s="53"/>
      <c r="J224" s="44">
        <f>SUM(J222:N223)</f>
        <v>0</v>
      </c>
      <c r="K224" s="44"/>
      <c r="L224" s="44"/>
      <c r="M224" s="44"/>
      <c r="N224" s="44"/>
      <c r="O224" s="44">
        <f t="shared" ref="O224" si="452">SUM(O222:S223)</f>
        <v>0</v>
      </c>
      <c r="P224" s="44"/>
      <c r="Q224" s="44"/>
      <c r="R224" s="44"/>
      <c r="S224" s="44"/>
      <c r="T224" s="44">
        <f t="shared" ref="T224" si="453">SUM(T222:X223)</f>
        <v>0</v>
      </c>
      <c r="U224" s="44"/>
      <c r="V224" s="44"/>
      <c r="W224" s="44"/>
      <c r="X224" s="44"/>
      <c r="Y224" s="44">
        <f t="shared" ref="Y224" si="454">SUM(Y222:AC223)</f>
        <v>0</v>
      </c>
      <c r="Z224" s="44"/>
      <c r="AA224" s="44"/>
      <c r="AB224" s="44"/>
      <c r="AC224" s="44"/>
      <c r="AD224" s="44">
        <f t="shared" ref="AD224" si="455">SUM(AD222:AH223)</f>
        <v>0</v>
      </c>
      <c r="AE224" s="44"/>
      <c r="AF224" s="44"/>
      <c r="AG224" s="44"/>
      <c r="AH224" s="44"/>
      <c r="AI224" s="44">
        <f t="shared" ref="AI224" si="456">SUM(AI222:AM223)</f>
        <v>0</v>
      </c>
      <c r="AJ224" s="44"/>
      <c r="AK224" s="44"/>
      <c r="AL224" s="44"/>
      <c r="AM224" s="44"/>
      <c r="AN224" s="44">
        <f t="shared" ref="AN224" si="457">SUM(AN222:AR223)</f>
        <v>0</v>
      </c>
      <c r="AO224" s="44"/>
      <c r="AP224" s="44"/>
      <c r="AQ224" s="44"/>
      <c r="AR224" s="44"/>
      <c r="AS224" s="38"/>
      <c r="AT224" s="39"/>
      <c r="AU224" s="39"/>
      <c r="AV224" s="39"/>
      <c r="AW224" s="40"/>
      <c r="AX224" s="38"/>
      <c r="AY224" s="39"/>
      <c r="AZ224" s="39"/>
      <c r="BA224" s="39"/>
      <c r="BB224" s="40"/>
      <c r="BC224" s="38"/>
      <c r="BD224" s="39"/>
      <c r="BE224" s="39"/>
      <c r="BF224" s="39"/>
      <c r="BG224" s="40"/>
      <c r="BH224" s="38"/>
      <c r="BI224" s="39"/>
      <c r="BJ224" s="39"/>
      <c r="BK224" s="39"/>
      <c r="BL224" s="40"/>
      <c r="BM224" s="38"/>
      <c r="BN224" s="39"/>
      <c r="BO224" s="39"/>
      <c r="BP224" s="39"/>
      <c r="BQ224" s="40"/>
      <c r="BR224" s="38">
        <f t="shared" si="373"/>
        <v>0</v>
      </c>
      <c r="BS224" s="39"/>
      <c r="BT224" s="39"/>
      <c r="BU224" s="39"/>
      <c r="BV224" s="40"/>
    </row>
    <row r="225" spans="1:74" ht="13.7" customHeight="1" x14ac:dyDescent="0.15">
      <c r="A225" s="89" t="s">
        <v>46</v>
      </c>
      <c r="B225" s="87"/>
      <c r="C225" s="87"/>
      <c r="D225" s="88"/>
      <c r="E225" s="41" t="s">
        <v>61</v>
      </c>
      <c r="F225" s="42"/>
      <c r="G225" s="42"/>
      <c r="H225" s="42"/>
      <c r="I225" s="43"/>
      <c r="J225" s="37">
        <v>8157</v>
      </c>
      <c r="K225" s="37"/>
      <c r="L225" s="37"/>
      <c r="M225" s="37"/>
      <c r="N225" s="37"/>
      <c r="O225" s="37">
        <v>9622</v>
      </c>
      <c r="P225" s="37"/>
      <c r="Q225" s="37"/>
      <c r="R225" s="37"/>
      <c r="S225" s="37"/>
      <c r="T225" s="37">
        <v>9081</v>
      </c>
      <c r="U225" s="37"/>
      <c r="V225" s="37"/>
      <c r="W225" s="37"/>
      <c r="X225" s="37"/>
      <c r="Y225" s="37">
        <v>11657</v>
      </c>
      <c r="Z225" s="37"/>
      <c r="AA225" s="37"/>
      <c r="AB225" s="37"/>
      <c r="AC225" s="37"/>
      <c r="AD225" s="37">
        <v>16599</v>
      </c>
      <c r="AE225" s="37"/>
      <c r="AF225" s="37"/>
      <c r="AG225" s="37"/>
      <c r="AH225" s="37"/>
      <c r="AI225" s="37">
        <v>10686</v>
      </c>
      <c r="AJ225" s="37"/>
      <c r="AK225" s="37"/>
      <c r="AL225" s="37"/>
      <c r="AM225" s="37"/>
      <c r="AN225" s="37">
        <v>12784</v>
      </c>
      <c r="AO225" s="37"/>
      <c r="AP225" s="37"/>
      <c r="AQ225" s="37"/>
      <c r="AR225" s="37"/>
      <c r="AS225" s="30"/>
      <c r="AT225" s="31"/>
      <c r="AU225" s="31"/>
      <c r="AV225" s="31"/>
      <c r="AW225" s="32"/>
      <c r="AX225" s="30"/>
      <c r="AY225" s="31"/>
      <c r="AZ225" s="31"/>
      <c r="BA225" s="31"/>
      <c r="BB225" s="32"/>
      <c r="BC225" s="30"/>
      <c r="BD225" s="31"/>
      <c r="BE225" s="31"/>
      <c r="BF225" s="31"/>
      <c r="BG225" s="32"/>
      <c r="BH225" s="30"/>
      <c r="BI225" s="31"/>
      <c r="BJ225" s="31"/>
      <c r="BK225" s="31"/>
      <c r="BL225" s="32"/>
      <c r="BM225" s="30"/>
      <c r="BN225" s="31"/>
      <c r="BO225" s="31"/>
      <c r="BP225" s="31"/>
      <c r="BQ225" s="32"/>
      <c r="BR225" s="30">
        <f t="shared" si="373"/>
        <v>78586</v>
      </c>
      <c r="BS225" s="31"/>
      <c r="BT225" s="31"/>
      <c r="BU225" s="31"/>
      <c r="BV225" s="32"/>
    </row>
    <row r="226" spans="1:74" ht="13.7" customHeight="1" x14ac:dyDescent="0.15">
      <c r="A226" s="89"/>
      <c r="B226" s="87"/>
      <c r="C226" s="87"/>
      <c r="D226" s="88"/>
      <c r="E226" s="33" t="s">
        <v>55</v>
      </c>
      <c r="F226" s="34"/>
      <c r="G226" s="34"/>
      <c r="H226" s="34"/>
      <c r="I226" s="35"/>
      <c r="J226" s="36">
        <v>0</v>
      </c>
      <c r="K226" s="36"/>
      <c r="L226" s="36"/>
      <c r="M226" s="36"/>
      <c r="N226" s="36"/>
      <c r="O226" s="36">
        <v>0</v>
      </c>
      <c r="P226" s="36"/>
      <c r="Q226" s="36"/>
      <c r="R226" s="36"/>
      <c r="S226" s="36"/>
      <c r="T226" s="36">
        <v>0</v>
      </c>
      <c r="U226" s="36"/>
      <c r="V226" s="36"/>
      <c r="W226" s="36"/>
      <c r="X226" s="36"/>
      <c r="Y226" s="36">
        <v>0</v>
      </c>
      <c r="Z226" s="36"/>
      <c r="AA226" s="36"/>
      <c r="AB226" s="36"/>
      <c r="AC226" s="36"/>
      <c r="AD226" s="36">
        <v>0</v>
      </c>
      <c r="AE226" s="36"/>
      <c r="AF226" s="36"/>
      <c r="AG226" s="36"/>
      <c r="AH226" s="36"/>
      <c r="AI226" s="36">
        <v>0</v>
      </c>
      <c r="AJ226" s="36"/>
      <c r="AK226" s="36"/>
      <c r="AL226" s="36"/>
      <c r="AM226" s="36"/>
      <c r="AN226" s="36">
        <v>0</v>
      </c>
      <c r="AO226" s="36"/>
      <c r="AP226" s="36"/>
      <c r="AQ226" s="36"/>
      <c r="AR226" s="36"/>
      <c r="AS226" s="24"/>
      <c r="AT226" s="25"/>
      <c r="AU226" s="25"/>
      <c r="AV226" s="25"/>
      <c r="AW226" s="26"/>
      <c r="AX226" s="24"/>
      <c r="AY226" s="25"/>
      <c r="AZ226" s="25"/>
      <c r="BA226" s="25"/>
      <c r="BB226" s="26"/>
      <c r="BC226" s="24"/>
      <c r="BD226" s="25"/>
      <c r="BE226" s="25"/>
      <c r="BF226" s="25"/>
      <c r="BG226" s="26"/>
      <c r="BH226" s="24"/>
      <c r="BI226" s="25"/>
      <c r="BJ226" s="25"/>
      <c r="BK226" s="25"/>
      <c r="BL226" s="26"/>
      <c r="BM226" s="24"/>
      <c r="BN226" s="25"/>
      <c r="BO226" s="25"/>
      <c r="BP226" s="25"/>
      <c r="BQ226" s="26"/>
      <c r="BR226" s="24">
        <f t="shared" si="373"/>
        <v>0</v>
      </c>
      <c r="BS226" s="25"/>
      <c r="BT226" s="25"/>
      <c r="BU226" s="25"/>
      <c r="BV226" s="26"/>
    </row>
    <row r="227" spans="1:74" ht="13.7" customHeight="1" x14ac:dyDescent="0.15">
      <c r="A227" s="89"/>
      <c r="B227" s="87"/>
      <c r="C227" s="87"/>
      <c r="D227" s="88"/>
      <c r="E227" s="51" t="s">
        <v>56</v>
      </c>
      <c r="F227" s="52"/>
      <c r="G227" s="52"/>
      <c r="H227" s="52"/>
      <c r="I227" s="53"/>
      <c r="J227" s="63">
        <f>SUM(J225:N226)</f>
        <v>8157</v>
      </c>
      <c r="K227" s="63"/>
      <c r="L227" s="63"/>
      <c r="M227" s="63"/>
      <c r="N227" s="63"/>
      <c r="O227" s="63">
        <f t="shared" ref="O227" si="458">SUM(O225:S226)</f>
        <v>9622</v>
      </c>
      <c r="P227" s="63"/>
      <c r="Q227" s="63"/>
      <c r="R227" s="63"/>
      <c r="S227" s="63"/>
      <c r="T227" s="63">
        <f t="shared" ref="T227" si="459">SUM(T225:X226)</f>
        <v>9081</v>
      </c>
      <c r="U227" s="63"/>
      <c r="V227" s="63"/>
      <c r="W227" s="63"/>
      <c r="X227" s="63"/>
      <c r="Y227" s="63">
        <f t="shared" ref="Y227" si="460">SUM(Y225:AC226)</f>
        <v>11657</v>
      </c>
      <c r="Z227" s="63"/>
      <c r="AA227" s="63"/>
      <c r="AB227" s="63"/>
      <c r="AC227" s="63"/>
      <c r="AD227" s="63">
        <f t="shared" ref="AD227" si="461">SUM(AD225:AH226)</f>
        <v>16599</v>
      </c>
      <c r="AE227" s="63"/>
      <c r="AF227" s="63"/>
      <c r="AG227" s="63"/>
      <c r="AH227" s="63"/>
      <c r="AI227" s="63">
        <f t="shared" ref="AI227" si="462">SUM(AI225:AM226)</f>
        <v>10686</v>
      </c>
      <c r="AJ227" s="63"/>
      <c r="AK227" s="63"/>
      <c r="AL227" s="63"/>
      <c r="AM227" s="63"/>
      <c r="AN227" s="63">
        <f t="shared" ref="AN227" si="463">SUM(AN225:AR226)</f>
        <v>12784</v>
      </c>
      <c r="AO227" s="63"/>
      <c r="AP227" s="63"/>
      <c r="AQ227" s="63"/>
      <c r="AR227" s="63"/>
      <c r="AS227" s="38"/>
      <c r="AT227" s="39"/>
      <c r="AU227" s="39"/>
      <c r="AV227" s="39"/>
      <c r="AW227" s="40"/>
      <c r="AX227" s="38"/>
      <c r="AY227" s="39"/>
      <c r="AZ227" s="39"/>
      <c r="BA227" s="39"/>
      <c r="BB227" s="40"/>
      <c r="BC227" s="38"/>
      <c r="BD227" s="39"/>
      <c r="BE227" s="39"/>
      <c r="BF227" s="39"/>
      <c r="BG227" s="40"/>
      <c r="BH227" s="38"/>
      <c r="BI227" s="39"/>
      <c r="BJ227" s="39"/>
      <c r="BK227" s="39"/>
      <c r="BL227" s="40"/>
      <c r="BM227" s="38"/>
      <c r="BN227" s="39"/>
      <c r="BO227" s="39"/>
      <c r="BP227" s="39"/>
      <c r="BQ227" s="40"/>
      <c r="BR227" s="38">
        <f t="shared" si="373"/>
        <v>78586</v>
      </c>
      <c r="BS227" s="39"/>
      <c r="BT227" s="39"/>
      <c r="BU227" s="39"/>
      <c r="BV227" s="40"/>
    </row>
    <row r="228" spans="1:74" ht="13.7" customHeight="1" x14ac:dyDescent="0.15">
      <c r="A228" s="89"/>
      <c r="B228" s="87"/>
      <c r="C228" s="87"/>
      <c r="D228" s="88"/>
      <c r="E228" s="41" t="s">
        <v>62</v>
      </c>
      <c r="F228" s="42"/>
      <c r="G228" s="42"/>
      <c r="H228" s="42"/>
      <c r="I228" s="43"/>
      <c r="J228" s="37">
        <v>0</v>
      </c>
      <c r="K228" s="37"/>
      <c r="L228" s="37"/>
      <c r="M228" s="37"/>
      <c r="N228" s="37"/>
      <c r="O228" s="37">
        <v>0</v>
      </c>
      <c r="P228" s="37"/>
      <c r="Q228" s="37"/>
      <c r="R228" s="37"/>
      <c r="S228" s="37"/>
      <c r="T228" s="37">
        <v>0</v>
      </c>
      <c r="U228" s="37"/>
      <c r="V228" s="37"/>
      <c r="W228" s="37"/>
      <c r="X228" s="37"/>
      <c r="Y228" s="37">
        <v>0</v>
      </c>
      <c r="Z228" s="37"/>
      <c r="AA228" s="37"/>
      <c r="AB228" s="37"/>
      <c r="AC228" s="37"/>
      <c r="AD228" s="37">
        <v>0</v>
      </c>
      <c r="AE228" s="37"/>
      <c r="AF228" s="37"/>
      <c r="AG228" s="37"/>
      <c r="AH228" s="37"/>
      <c r="AI228" s="37">
        <v>0</v>
      </c>
      <c r="AJ228" s="37"/>
      <c r="AK228" s="37"/>
      <c r="AL228" s="37"/>
      <c r="AM228" s="37"/>
      <c r="AN228" s="37">
        <v>0</v>
      </c>
      <c r="AO228" s="37"/>
      <c r="AP228" s="37"/>
      <c r="AQ228" s="37"/>
      <c r="AR228" s="37"/>
      <c r="AS228" s="30"/>
      <c r="AT228" s="31"/>
      <c r="AU228" s="31"/>
      <c r="AV228" s="31"/>
      <c r="AW228" s="32"/>
      <c r="AX228" s="30"/>
      <c r="AY228" s="31"/>
      <c r="AZ228" s="31"/>
      <c r="BA228" s="31"/>
      <c r="BB228" s="32"/>
      <c r="BC228" s="30"/>
      <c r="BD228" s="31"/>
      <c r="BE228" s="31"/>
      <c r="BF228" s="31"/>
      <c r="BG228" s="32"/>
      <c r="BH228" s="30"/>
      <c r="BI228" s="31"/>
      <c r="BJ228" s="31"/>
      <c r="BK228" s="31"/>
      <c r="BL228" s="32"/>
      <c r="BM228" s="30"/>
      <c r="BN228" s="31"/>
      <c r="BO228" s="31"/>
      <c r="BP228" s="31"/>
      <c r="BQ228" s="32"/>
      <c r="BR228" s="30">
        <f t="shared" si="373"/>
        <v>0</v>
      </c>
      <c r="BS228" s="31"/>
      <c r="BT228" s="31"/>
      <c r="BU228" s="31"/>
      <c r="BV228" s="32"/>
    </row>
    <row r="229" spans="1:74" ht="13.7" customHeight="1" x14ac:dyDescent="0.15">
      <c r="A229" s="89"/>
      <c r="B229" s="87"/>
      <c r="C229" s="87"/>
      <c r="D229" s="88"/>
      <c r="E229" s="33" t="s">
        <v>55</v>
      </c>
      <c r="F229" s="34"/>
      <c r="G229" s="34"/>
      <c r="H229" s="34"/>
      <c r="I229" s="35"/>
      <c r="J229" s="36">
        <v>0</v>
      </c>
      <c r="K229" s="36"/>
      <c r="L229" s="36"/>
      <c r="M229" s="36"/>
      <c r="N229" s="36"/>
      <c r="O229" s="36">
        <v>0</v>
      </c>
      <c r="P229" s="36"/>
      <c r="Q229" s="36"/>
      <c r="R229" s="36"/>
      <c r="S229" s="36"/>
      <c r="T229" s="36">
        <v>0</v>
      </c>
      <c r="U229" s="36"/>
      <c r="V229" s="36"/>
      <c r="W229" s="36"/>
      <c r="X229" s="36"/>
      <c r="Y229" s="36">
        <v>0</v>
      </c>
      <c r="Z229" s="36"/>
      <c r="AA229" s="36"/>
      <c r="AB229" s="36"/>
      <c r="AC229" s="36"/>
      <c r="AD229" s="36">
        <v>0</v>
      </c>
      <c r="AE229" s="36"/>
      <c r="AF229" s="36"/>
      <c r="AG229" s="36"/>
      <c r="AH229" s="36"/>
      <c r="AI229" s="36">
        <v>0</v>
      </c>
      <c r="AJ229" s="36"/>
      <c r="AK229" s="36"/>
      <c r="AL229" s="36"/>
      <c r="AM229" s="36"/>
      <c r="AN229" s="36">
        <v>0</v>
      </c>
      <c r="AO229" s="36"/>
      <c r="AP229" s="36"/>
      <c r="AQ229" s="36"/>
      <c r="AR229" s="36"/>
      <c r="AS229" s="24"/>
      <c r="AT229" s="25"/>
      <c r="AU229" s="25"/>
      <c r="AV229" s="25"/>
      <c r="AW229" s="26"/>
      <c r="AX229" s="24"/>
      <c r="AY229" s="25"/>
      <c r="AZ229" s="25"/>
      <c r="BA229" s="25"/>
      <c r="BB229" s="26"/>
      <c r="BC229" s="24"/>
      <c r="BD229" s="25"/>
      <c r="BE229" s="25"/>
      <c r="BF229" s="25"/>
      <c r="BG229" s="26"/>
      <c r="BH229" s="24"/>
      <c r="BI229" s="25"/>
      <c r="BJ229" s="25"/>
      <c r="BK229" s="25"/>
      <c r="BL229" s="26"/>
      <c r="BM229" s="24"/>
      <c r="BN229" s="25"/>
      <c r="BO229" s="25"/>
      <c r="BP229" s="25"/>
      <c r="BQ229" s="26"/>
      <c r="BR229" s="24">
        <f t="shared" si="373"/>
        <v>0</v>
      </c>
      <c r="BS229" s="25"/>
      <c r="BT229" s="25"/>
      <c r="BU229" s="25"/>
      <c r="BV229" s="26"/>
    </row>
    <row r="230" spans="1:74" ht="13.7" customHeight="1" x14ac:dyDescent="0.15">
      <c r="A230" s="89"/>
      <c r="B230" s="87"/>
      <c r="C230" s="87"/>
      <c r="D230" s="88"/>
      <c r="E230" s="51" t="s">
        <v>56</v>
      </c>
      <c r="F230" s="52"/>
      <c r="G230" s="52"/>
      <c r="H230" s="52"/>
      <c r="I230" s="53"/>
      <c r="J230" s="44">
        <f>SUM(J228:N229)</f>
        <v>0</v>
      </c>
      <c r="K230" s="44"/>
      <c r="L230" s="44"/>
      <c r="M230" s="44"/>
      <c r="N230" s="44"/>
      <c r="O230" s="44">
        <f t="shared" ref="O230" si="464">SUM(O228:S229)</f>
        <v>0</v>
      </c>
      <c r="P230" s="44"/>
      <c r="Q230" s="44"/>
      <c r="R230" s="44"/>
      <c r="S230" s="44"/>
      <c r="T230" s="44">
        <f t="shared" ref="T230" si="465">SUM(T228:X229)</f>
        <v>0</v>
      </c>
      <c r="U230" s="44"/>
      <c r="V230" s="44"/>
      <c r="W230" s="44"/>
      <c r="X230" s="44"/>
      <c r="Y230" s="44">
        <f t="shared" ref="Y230" si="466">SUM(Y228:AC229)</f>
        <v>0</v>
      </c>
      <c r="Z230" s="44"/>
      <c r="AA230" s="44"/>
      <c r="AB230" s="44"/>
      <c r="AC230" s="44"/>
      <c r="AD230" s="44">
        <f t="shared" ref="AD230" si="467">SUM(AD228:AH229)</f>
        <v>0</v>
      </c>
      <c r="AE230" s="44"/>
      <c r="AF230" s="44"/>
      <c r="AG230" s="44"/>
      <c r="AH230" s="44"/>
      <c r="AI230" s="44">
        <f t="shared" ref="AI230" si="468">SUM(AI228:AM229)</f>
        <v>0</v>
      </c>
      <c r="AJ230" s="44"/>
      <c r="AK230" s="44"/>
      <c r="AL230" s="44"/>
      <c r="AM230" s="44"/>
      <c r="AN230" s="44">
        <f t="shared" ref="AN230" si="469">SUM(AN228:AR229)</f>
        <v>0</v>
      </c>
      <c r="AO230" s="44"/>
      <c r="AP230" s="44"/>
      <c r="AQ230" s="44"/>
      <c r="AR230" s="44"/>
      <c r="AS230" s="38"/>
      <c r="AT230" s="39"/>
      <c r="AU230" s="39"/>
      <c r="AV230" s="39"/>
      <c r="AW230" s="40"/>
      <c r="AX230" s="38"/>
      <c r="AY230" s="39"/>
      <c r="AZ230" s="39"/>
      <c r="BA230" s="39"/>
      <c r="BB230" s="40"/>
      <c r="BC230" s="38"/>
      <c r="BD230" s="39"/>
      <c r="BE230" s="39"/>
      <c r="BF230" s="39"/>
      <c r="BG230" s="40"/>
      <c r="BH230" s="38"/>
      <c r="BI230" s="39"/>
      <c r="BJ230" s="39"/>
      <c r="BK230" s="39"/>
      <c r="BL230" s="40"/>
      <c r="BM230" s="38"/>
      <c r="BN230" s="39"/>
      <c r="BO230" s="39"/>
      <c r="BP230" s="39"/>
      <c r="BQ230" s="40"/>
      <c r="BR230" s="38">
        <f t="shared" si="373"/>
        <v>0</v>
      </c>
      <c r="BS230" s="39"/>
      <c r="BT230" s="39"/>
      <c r="BU230" s="39"/>
      <c r="BV230" s="40"/>
    </row>
    <row r="231" spans="1:74" ht="13.7" customHeight="1" x14ac:dyDescent="0.15">
      <c r="A231" s="86" t="s">
        <v>47</v>
      </c>
      <c r="B231" s="87"/>
      <c r="C231" s="87"/>
      <c r="D231" s="88"/>
      <c r="E231" s="41" t="s">
        <v>61</v>
      </c>
      <c r="F231" s="42"/>
      <c r="G231" s="42"/>
      <c r="H231" s="42"/>
      <c r="I231" s="43"/>
      <c r="J231" s="37">
        <v>23634</v>
      </c>
      <c r="K231" s="37"/>
      <c r="L231" s="37"/>
      <c r="M231" s="37"/>
      <c r="N231" s="37"/>
      <c r="O231" s="37">
        <v>28107</v>
      </c>
      <c r="P231" s="37"/>
      <c r="Q231" s="37"/>
      <c r="R231" s="37"/>
      <c r="S231" s="37"/>
      <c r="T231" s="37">
        <v>23885</v>
      </c>
      <c r="U231" s="37"/>
      <c r="V231" s="37"/>
      <c r="W231" s="37"/>
      <c r="X231" s="37"/>
      <c r="Y231" s="37">
        <v>28204</v>
      </c>
      <c r="Z231" s="37"/>
      <c r="AA231" s="37"/>
      <c r="AB231" s="37"/>
      <c r="AC231" s="37"/>
      <c r="AD231" s="37">
        <v>38957</v>
      </c>
      <c r="AE231" s="37"/>
      <c r="AF231" s="37"/>
      <c r="AG231" s="37"/>
      <c r="AH231" s="37"/>
      <c r="AI231" s="37">
        <v>31341</v>
      </c>
      <c r="AJ231" s="37"/>
      <c r="AK231" s="37"/>
      <c r="AL231" s="37"/>
      <c r="AM231" s="37"/>
      <c r="AN231" s="37">
        <v>31378</v>
      </c>
      <c r="AO231" s="37"/>
      <c r="AP231" s="37"/>
      <c r="AQ231" s="37"/>
      <c r="AR231" s="37"/>
      <c r="AS231" s="30"/>
      <c r="AT231" s="31"/>
      <c r="AU231" s="31"/>
      <c r="AV231" s="31"/>
      <c r="AW231" s="32"/>
      <c r="AX231" s="30"/>
      <c r="AY231" s="31"/>
      <c r="AZ231" s="31"/>
      <c r="BA231" s="31"/>
      <c r="BB231" s="32"/>
      <c r="BC231" s="30"/>
      <c r="BD231" s="31"/>
      <c r="BE231" s="31"/>
      <c r="BF231" s="31"/>
      <c r="BG231" s="32"/>
      <c r="BH231" s="30"/>
      <c r="BI231" s="31"/>
      <c r="BJ231" s="31"/>
      <c r="BK231" s="31"/>
      <c r="BL231" s="32"/>
      <c r="BM231" s="30"/>
      <c r="BN231" s="31"/>
      <c r="BO231" s="31"/>
      <c r="BP231" s="31"/>
      <c r="BQ231" s="32"/>
      <c r="BR231" s="30">
        <f t="shared" si="373"/>
        <v>205506</v>
      </c>
      <c r="BS231" s="31"/>
      <c r="BT231" s="31"/>
      <c r="BU231" s="31"/>
      <c r="BV231" s="32"/>
    </row>
    <row r="232" spans="1:74" ht="13.7" customHeight="1" x14ac:dyDescent="0.15">
      <c r="A232" s="89"/>
      <c r="B232" s="87"/>
      <c r="C232" s="87"/>
      <c r="D232" s="88"/>
      <c r="E232" s="33" t="s">
        <v>55</v>
      </c>
      <c r="F232" s="34"/>
      <c r="G232" s="34"/>
      <c r="H232" s="34"/>
      <c r="I232" s="35"/>
      <c r="J232" s="36">
        <v>22696</v>
      </c>
      <c r="K232" s="36"/>
      <c r="L232" s="36"/>
      <c r="M232" s="36"/>
      <c r="N232" s="36"/>
      <c r="O232" s="36">
        <v>21766</v>
      </c>
      <c r="P232" s="36"/>
      <c r="Q232" s="36"/>
      <c r="R232" s="36"/>
      <c r="S232" s="36"/>
      <c r="T232" s="36">
        <v>24018</v>
      </c>
      <c r="U232" s="36"/>
      <c r="V232" s="36"/>
      <c r="W232" s="36"/>
      <c r="X232" s="36"/>
      <c r="Y232" s="36">
        <v>29902</v>
      </c>
      <c r="Z232" s="36"/>
      <c r="AA232" s="36"/>
      <c r="AB232" s="36"/>
      <c r="AC232" s="36"/>
      <c r="AD232" s="36">
        <v>31702</v>
      </c>
      <c r="AE232" s="36"/>
      <c r="AF232" s="36"/>
      <c r="AG232" s="36"/>
      <c r="AH232" s="36"/>
      <c r="AI232" s="36">
        <v>17324</v>
      </c>
      <c r="AJ232" s="36"/>
      <c r="AK232" s="36"/>
      <c r="AL232" s="36"/>
      <c r="AM232" s="36"/>
      <c r="AN232" s="36">
        <v>17844</v>
      </c>
      <c r="AO232" s="36"/>
      <c r="AP232" s="36"/>
      <c r="AQ232" s="36"/>
      <c r="AR232" s="36"/>
      <c r="AS232" s="24"/>
      <c r="AT232" s="25"/>
      <c r="AU232" s="25"/>
      <c r="AV232" s="25"/>
      <c r="AW232" s="26"/>
      <c r="AX232" s="24"/>
      <c r="AY232" s="25"/>
      <c r="AZ232" s="25"/>
      <c r="BA232" s="25"/>
      <c r="BB232" s="26"/>
      <c r="BC232" s="24"/>
      <c r="BD232" s="25"/>
      <c r="BE232" s="25"/>
      <c r="BF232" s="25"/>
      <c r="BG232" s="26"/>
      <c r="BH232" s="24"/>
      <c r="BI232" s="25"/>
      <c r="BJ232" s="25"/>
      <c r="BK232" s="25"/>
      <c r="BL232" s="26"/>
      <c r="BM232" s="24"/>
      <c r="BN232" s="25"/>
      <c r="BO232" s="25"/>
      <c r="BP232" s="25"/>
      <c r="BQ232" s="26"/>
      <c r="BR232" s="24">
        <f t="shared" si="373"/>
        <v>165252</v>
      </c>
      <c r="BS232" s="25"/>
      <c r="BT232" s="25"/>
      <c r="BU232" s="25"/>
      <c r="BV232" s="26"/>
    </row>
    <row r="233" spans="1:74" ht="13.7" customHeight="1" x14ac:dyDescent="0.15">
      <c r="A233" s="89"/>
      <c r="B233" s="87"/>
      <c r="C233" s="87"/>
      <c r="D233" s="88"/>
      <c r="E233" s="51" t="s">
        <v>56</v>
      </c>
      <c r="F233" s="52"/>
      <c r="G233" s="52"/>
      <c r="H233" s="52"/>
      <c r="I233" s="53"/>
      <c r="J233" s="63">
        <f>SUM(J231:N232)</f>
        <v>46330</v>
      </c>
      <c r="K233" s="63"/>
      <c r="L233" s="63"/>
      <c r="M233" s="63"/>
      <c r="N233" s="63"/>
      <c r="O233" s="63">
        <f t="shared" ref="O233" si="470">SUM(O231:S232)</f>
        <v>49873</v>
      </c>
      <c r="P233" s="63"/>
      <c r="Q233" s="63"/>
      <c r="R233" s="63"/>
      <c r="S233" s="63"/>
      <c r="T233" s="63">
        <f t="shared" ref="T233" si="471">SUM(T231:X232)</f>
        <v>47903</v>
      </c>
      <c r="U233" s="63"/>
      <c r="V233" s="63"/>
      <c r="W233" s="63"/>
      <c r="X233" s="63"/>
      <c r="Y233" s="63">
        <f t="shared" ref="Y233" si="472">SUM(Y231:AC232)</f>
        <v>58106</v>
      </c>
      <c r="Z233" s="63"/>
      <c r="AA233" s="63"/>
      <c r="AB233" s="63"/>
      <c r="AC233" s="63"/>
      <c r="AD233" s="63">
        <f t="shared" ref="AD233" si="473">SUM(AD231:AH232)</f>
        <v>70659</v>
      </c>
      <c r="AE233" s="63"/>
      <c r="AF233" s="63"/>
      <c r="AG233" s="63"/>
      <c r="AH233" s="63"/>
      <c r="AI233" s="63">
        <f t="shared" ref="AI233" si="474">SUM(AI231:AM232)</f>
        <v>48665</v>
      </c>
      <c r="AJ233" s="63"/>
      <c r="AK233" s="63"/>
      <c r="AL233" s="63"/>
      <c r="AM233" s="63"/>
      <c r="AN233" s="63">
        <f t="shared" ref="AN233" si="475">SUM(AN231:AR232)</f>
        <v>49222</v>
      </c>
      <c r="AO233" s="63"/>
      <c r="AP233" s="63"/>
      <c r="AQ233" s="63"/>
      <c r="AR233" s="63"/>
      <c r="AS233" s="38"/>
      <c r="AT233" s="39"/>
      <c r="AU233" s="39"/>
      <c r="AV233" s="39"/>
      <c r="AW233" s="40"/>
      <c r="AX233" s="38"/>
      <c r="AY233" s="39"/>
      <c r="AZ233" s="39"/>
      <c r="BA233" s="39"/>
      <c r="BB233" s="40"/>
      <c r="BC233" s="38"/>
      <c r="BD233" s="39"/>
      <c r="BE233" s="39"/>
      <c r="BF233" s="39"/>
      <c r="BG233" s="40"/>
      <c r="BH233" s="38"/>
      <c r="BI233" s="39"/>
      <c r="BJ233" s="39"/>
      <c r="BK233" s="39"/>
      <c r="BL233" s="40"/>
      <c r="BM233" s="38"/>
      <c r="BN233" s="39"/>
      <c r="BO233" s="39"/>
      <c r="BP233" s="39"/>
      <c r="BQ233" s="40"/>
      <c r="BR233" s="38">
        <f t="shared" si="373"/>
        <v>370758</v>
      </c>
      <c r="BS233" s="39"/>
      <c r="BT233" s="39"/>
      <c r="BU233" s="39"/>
      <c r="BV233" s="40"/>
    </row>
    <row r="234" spans="1:74" ht="13.7" customHeight="1" x14ac:dyDescent="0.15">
      <c r="A234" s="89"/>
      <c r="B234" s="87"/>
      <c r="C234" s="87"/>
      <c r="D234" s="88"/>
      <c r="E234" s="41" t="s">
        <v>62</v>
      </c>
      <c r="F234" s="42"/>
      <c r="G234" s="42"/>
      <c r="H234" s="42"/>
      <c r="I234" s="43"/>
      <c r="J234" s="37">
        <v>49687</v>
      </c>
      <c r="K234" s="37"/>
      <c r="L234" s="37"/>
      <c r="M234" s="37"/>
      <c r="N234" s="37"/>
      <c r="O234" s="37">
        <v>39029</v>
      </c>
      <c r="P234" s="37"/>
      <c r="Q234" s="37"/>
      <c r="R234" s="37"/>
      <c r="S234" s="37"/>
      <c r="T234" s="37">
        <v>29964</v>
      </c>
      <c r="U234" s="37"/>
      <c r="V234" s="37"/>
      <c r="W234" s="37"/>
      <c r="X234" s="37"/>
      <c r="Y234" s="37">
        <v>28446</v>
      </c>
      <c r="Z234" s="37"/>
      <c r="AA234" s="37"/>
      <c r="AB234" s="37"/>
      <c r="AC234" s="37"/>
      <c r="AD234" s="37">
        <v>28445</v>
      </c>
      <c r="AE234" s="37"/>
      <c r="AF234" s="37"/>
      <c r="AG234" s="37"/>
      <c r="AH234" s="37"/>
      <c r="AI234" s="37">
        <v>40633</v>
      </c>
      <c r="AJ234" s="37"/>
      <c r="AK234" s="37"/>
      <c r="AL234" s="37"/>
      <c r="AM234" s="37"/>
      <c r="AN234" s="37">
        <v>41450</v>
      </c>
      <c r="AO234" s="37"/>
      <c r="AP234" s="37"/>
      <c r="AQ234" s="37"/>
      <c r="AR234" s="37"/>
      <c r="AS234" s="30"/>
      <c r="AT234" s="31"/>
      <c r="AU234" s="31"/>
      <c r="AV234" s="31"/>
      <c r="AW234" s="32"/>
      <c r="AX234" s="30"/>
      <c r="AY234" s="31"/>
      <c r="AZ234" s="31"/>
      <c r="BA234" s="31"/>
      <c r="BB234" s="32"/>
      <c r="BC234" s="30"/>
      <c r="BD234" s="31"/>
      <c r="BE234" s="31"/>
      <c r="BF234" s="31"/>
      <c r="BG234" s="32"/>
      <c r="BH234" s="30"/>
      <c r="BI234" s="31"/>
      <c r="BJ234" s="31"/>
      <c r="BK234" s="31"/>
      <c r="BL234" s="32"/>
      <c r="BM234" s="30"/>
      <c r="BN234" s="31"/>
      <c r="BO234" s="31"/>
      <c r="BP234" s="31"/>
      <c r="BQ234" s="32"/>
      <c r="BR234" s="30">
        <f t="shared" si="373"/>
        <v>257654</v>
      </c>
      <c r="BS234" s="31"/>
      <c r="BT234" s="31"/>
      <c r="BU234" s="31"/>
      <c r="BV234" s="32"/>
    </row>
    <row r="235" spans="1:74" ht="13.7" customHeight="1" x14ac:dyDescent="0.15">
      <c r="A235" s="89"/>
      <c r="B235" s="87"/>
      <c r="C235" s="87"/>
      <c r="D235" s="88"/>
      <c r="E235" s="33" t="s">
        <v>55</v>
      </c>
      <c r="F235" s="34"/>
      <c r="G235" s="34"/>
      <c r="H235" s="34"/>
      <c r="I235" s="35"/>
      <c r="J235" s="36">
        <v>9054</v>
      </c>
      <c r="K235" s="36"/>
      <c r="L235" s="36"/>
      <c r="M235" s="36"/>
      <c r="N235" s="36"/>
      <c r="O235" s="36">
        <v>6999</v>
      </c>
      <c r="P235" s="36"/>
      <c r="Q235" s="36"/>
      <c r="R235" s="36"/>
      <c r="S235" s="36"/>
      <c r="T235" s="36">
        <v>13504</v>
      </c>
      <c r="U235" s="36"/>
      <c r="V235" s="36"/>
      <c r="W235" s="36"/>
      <c r="X235" s="36"/>
      <c r="Y235" s="36">
        <v>10248</v>
      </c>
      <c r="Z235" s="36"/>
      <c r="AA235" s="36"/>
      <c r="AB235" s="36"/>
      <c r="AC235" s="36"/>
      <c r="AD235" s="36">
        <v>8504</v>
      </c>
      <c r="AE235" s="36"/>
      <c r="AF235" s="36"/>
      <c r="AG235" s="36"/>
      <c r="AH235" s="36"/>
      <c r="AI235" s="36">
        <v>17156</v>
      </c>
      <c r="AJ235" s="36"/>
      <c r="AK235" s="36"/>
      <c r="AL235" s="36"/>
      <c r="AM235" s="36"/>
      <c r="AN235" s="36">
        <v>13736</v>
      </c>
      <c r="AO235" s="36"/>
      <c r="AP235" s="36"/>
      <c r="AQ235" s="36"/>
      <c r="AR235" s="36"/>
      <c r="AS235" s="24"/>
      <c r="AT235" s="25"/>
      <c r="AU235" s="25"/>
      <c r="AV235" s="25"/>
      <c r="AW235" s="26"/>
      <c r="AX235" s="24"/>
      <c r="AY235" s="25"/>
      <c r="AZ235" s="25"/>
      <c r="BA235" s="25"/>
      <c r="BB235" s="26"/>
      <c r="BC235" s="24"/>
      <c r="BD235" s="25"/>
      <c r="BE235" s="25"/>
      <c r="BF235" s="25"/>
      <c r="BG235" s="26"/>
      <c r="BH235" s="24"/>
      <c r="BI235" s="25"/>
      <c r="BJ235" s="25"/>
      <c r="BK235" s="25"/>
      <c r="BL235" s="26"/>
      <c r="BM235" s="24"/>
      <c r="BN235" s="25"/>
      <c r="BO235" s="25"/>
      <c r="BP235" s="25"/>
      <c r="BQ235" s="26"/>
      <c r="BR235" s="24">
        <f t="shared" si="373"/>
        <v>79201</v>
      </c>
      <c r="BS235" s="25"/>
      <c r="BT235" s="25"/>
      <c r="BU235" s="25"/>
      <c r="BV235" s="26"/>
    </row>
    <row r="236" spans="1:74" ht="13.7" customHeight="1" thickBot="1" x14ac:dyDescent="0.2">
      <c r="A236" s="90"/>
      <c r="B236" s="91"/>
      <c r="C236" s="91"/>
      <c r="D236" s="92"/>
      <c r="E236" s="27" t="s">
        <v>56</v>
      </c>
      <c r="F236" s="28"/>
      <c r="G236" s="28"/>
      <c r="H236" s="28"/>
      <c r="I236" s="29"/>
      <c r="J236" s="23">
        <f>SUM(J234:N235)</f>
        <v>58741</v>
      </c>
      <c r="K236" s="23"/>
      <c r="L236" s="23"/>
      <c r="M236" s="23"/>
      <c r="N236" s="23"/>
      <c r="O236" s="23">
        <f t="shared" ref="O236" si="476">SUM(O234:S235)</f>
        <v>46028</v>
      </c>
      <c r="P236" s="23"/>
      <c r="Q236" s="23"/>
      <c r="R236" s="23"/>
      <c r="S236" s="23"/>
      <c r="T236" s="23">
        <f t="shared" ref="T236" si="477">SUM(T234:X235)</f>
        <v>43468</v>
      </c>
      <c r="U236" s="23"/>
      <c r="V236" s="23"/>
      <c r="W236" s="23"/>
      <c r="X236" s="23"/>
      <c r="Y236" s="23">
        <f t="shared" ref="Y236" si="478">SUM(Y234:AC235)</f>
        <v>38694</v>
      </c>
      <c r="Z236" s="23"/>
      <c r="AA236" s="23"/>
      <c r="AB236" s="23"/>
      <c r="AC236" s="23"/>
      <c r="AD236" s="23">
        <f t="shared" ref="AD236" si="479">SUM(AD234:AH235)</f>
        <v>36949</v>
      </c>
      <c r="AE236" s="23"/>
      <c r="AF236" s="23"/>
      <c r="AG236" s="23"/>
      <c r="AH236" s="23"/>
      <c r="AI236" s="23">
        <f t="shared" ref="AI236" si="480">SUM(AI234:AM235)</f>
        <v>57789</v>
      </c>
      <c r="AJ236" s="23"/>
      <c r="AK236" s="23"/>
      <c r="AL236" s="23"/>
      <c r="AM236" s="23"/>
      <c r="AN236" s="23">
        <f t="shared" ref="AN236" si="481">SUM(AN234:AR235)</f>
        <v>55186</v>
      </c>
      <c r="AO236" s="23"/>
      <c r="AP236" s="23"/>
      <c r="AQ236" s="23"/>
      <c r="AR236" s="23"/>
      <c r="AS236" s="11"/>
      <c r="AT236" s="12"/>
      <c r="AU236" s="12"/>
      <c r="AV236" s="12"/>
      <c r="AW236" s="13"/>
      <c r="AX236" s="11"/>
      <c r="AY236" s="12"/>
      <c r="AZ236" s="12"/>
      <c r="BA236" s="12"/>
      <c r="BB236" s="13"/>
      <c r="BC236" s="11"/>
      <c r="BD236" s="12"/>
      <c r="BE236" s="12"/>
      <c r="BF236" s="12"/>
      <c r="BG236" s="13"/>
      <c r="BH236" s="11"/>
      <c r="BI236" s="12"/>
      <c r="BJ236" s="12"/>
      <c r="BK236" s="12"/>
      <c r="BL236" s="13"/>
      <c r="BM236" s="11"/>
      <c r="BN236" s="12"/>
      <c r="BO236" s="12"/>
      <c r="BP236" s="12"/>
      <c r="BQ236" s="13"/>
      <c r="BR236" s="11">
        <f t="shared" si="373"/>
        <v>336855</v>
      </c>
      <c r="BS236" s="12"/>
      <c r="BT236" s="12"/>
      <c r="BU236" s="12"/>
      <c r="BV236" s="13"/>
    </row>
    <row r="237" spans="1:74" ht="13.7" customHeight="1" x14ac:dyDescent="0.15">
      <c r="A237" s="82" t="s">
        <v>63</v>
      </c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</row>
    <row r="238" spans="1:74" ht="13.7" customHeight="1" x14ac:dyDescent="0.1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</row>
    <row r="239" spans="1:74" ht="13.7" customHeight="1" thickBot="1" x14ac:dyDescent="0.2">
      <c r="A239" s="83" t="s">
        <v>64</v>
      </c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  <c r="AI239" s="83"/>
      <c r="AJ239" s="83"/>
      <c r="AK239" s="83"/>
      <c r="AL239" s="83"/>
      <c r="AM239" s="83"/>
      <c r="AN239" s="83"/>
      <c r="AO239" s="83"/>
      <c r="AP239" s="83"/>
      <c r="AQ239" s="83"/>
      <c r="AR239" s="83"/>
      <c r="AS239" s="83"/>
      <c r="AT239" s="83"/>
      <c r="AU239" s="83"/>
      <c r="AV239" s="83"/>
      <c r="AW239" s="83"/>
      <c r="AX239" s="83"/>
      <c r="AY239" s="83"/>
      <c r="AZ239" s="83"/>
      <c r="BA239" s="83"/>
      <c r="BB239" s="83"/>
      <c r="BC239" s="83"/>
      <c r="BD239" s="83"/>
      <c r="BE239" s="83"/>
      <c r="BF239" s="83"/>
      <c r="BG239" s="83"/>
      <c r="BH239" s="83"/>
      <c r="BI239" s="83"/>
      <c r="BJ239" s="83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3"/>
    </row>
    <row r="240" spans="1:74" ht="13.7" customHeight="1" thickBot="1" x14ac:dyDescent="0.2">
      <c r="A240" s="84" t="s">
        <v>0</v>
      </c>
      <c r="B240" s="84"/>
      <c r="C240" s="84"/>
      <c r="D240" s="84"/>
      <c r="E240" s="84" t="s">
        <v>1</v>
      </c>
      <c r="F240" s="84"/>
      <c r="G240" s="84"/>
      <c r="H240" s="84"/>
      <c r="I240" s="84"/>
      <c r="J240" s="7" t="s">
        <v>50</v>
      </c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7" t="s">
        <v>51</v>
      </c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9"/>
      <c r="BR240" s="4" t="s">
        <v>13</v>
      </c>
      <c r="BS240" s="5"/>
      <c r="BT240" s="5"/>
      <c r="BU240" s="5"/>
      <c r="BV240" s="6"/>
    </row>
    <row r="241" spans="1:74" ht="13.7" customHeight="1" thickBot="1" x14ac:dyDescent="0.2">
      <c r="A241" s="85"/>
      <c r="B241" s="85"/>
      <c r="C241" s="85"/>
      <c r="D241" s="85"/>
      <c r="E241" s="85"/>
      <c r="F241" s="85"/>
      <c r="G241" s="85"/>
      <c r="H241" s="85"/>
      <c r="I241" s="85"/>
      <c r="J241" s="81" t="s">
        <v>4</v>
      </c>
      <c r="K241" s="81"/>
      <c r="L241" s="81"/>
      <c r="M241" s="81"/>
      <c r="N241" s="81"/>
      <c r="O241" s="81" t="s">
        <v>5</v>
      </c>
      <c r="P241" s="81"/>
      <c r="Q241" s="81"/>
      <c r="R241" s="81"/>
      <c r="S241" s="81"/>
      <c r="T241" s="81" t="s">
        <v>6</v>
      </c>
      <c r="U241" s="81"/>
      <c r="V241" s="81"/>
      <c r="W241" s="81"/>
      <c r="X241" s="81"/>
      <c r="Y241" s="81" t="s">
        <v>7</v>
      </c>
      <c r="Z241" s="81"/>
      <c r="AA241" s="81"/>
      <c r="AB241" s="81"/>
      <c r="AC241" s="81"/>
      <c r="AD241" s="81" t="s">
        <v>8</v>
      </c>
      <c r="AE241" s="81"/>
      <c r="AF241" s="81"/>
      <c r="AG241" s="81"/>
      <c r="AH241" s="81"/>
      <c r="AI241" s="81" t="s">
        <v>9</v>
      </c>
      <c r="AJ241" s="81"/>
      <c r="AK241" s="81"/>
      <c r="AL241" s="81"/>
      <c r="AM241" s="81"/>
      <c r="AN241" s="81" t="s">
        <v>10</v>
      </c>
      <c r="AO241" s="81"/>
      <c r="AP241" s="81"/>
      <c r="AQ241" s="81"/>
      <c r="AR241" s="81"/>
      <c r="AS241" s="81" t="s">
        <v>11</v>
      </c>
      <c r="AT241" s="81"/>
      <c r="AU241" s="81"/>
      <c r="AV241" s="81"/>
      <c r="AW241" s="81"/>
      <c r="AX241" s="81" t="s">
        <v>12</v>
      </c>
      <c r="AY241" s="81"/>
      <c r="AZ241" s="81"/>
      <c r="BA241" s="81"/>
      <c r="BB241" s="81"/>
      <c r="BC241" s="81" t="s">
        <v>54</v>
      </c>
      <c r="BD241" s="81"/>
      <c r="BE241" s="81"/>
      <c r="BF241" s="81"/>
      <c r="BG241" s="81"/>
      <c r="BH241" s="81" t="s">
        <v>2</v>
      </c>
      <c r="BI241" s="81"/>
      <c r="BJ241" s="81"/>
      <c r="BK241" s="81"/>
      <c r="BL241" s="81"/>
      <c r="BM241" s="81" t="s">
        <v>3</v>
      </c>
      <c r="BN241" s="81"/>
      <c r="BO241" s="81"/>
      <c r="BP241" s="81"/>
      <c r="BQ241" s="81"/>
      <c r="BR241" s="1"/>
      <c r="BS241" s="2"/>
      <c r="BT241" s="2"/>
      <c r="BU241" s="2"/>
      <c r="BV241" s="3"/>
    </row>
    <row r="242" spans="1:74" ht="13.7" customHeight="1" x14ac:dyDescent="0.15">
      <c r="A242" s="73" t="s">
        <v>48</v>
      </c>
      <c r="B242" s="74"/>
      <c r="C242" s="74"/>
      <c r="D242" s="74"/>
      <c r="E242" s="41" t="s">
        <v>61</v>
      </c>
      <c r="F242" s="42"/>
      <c r="G242" s="42"/>
      <c r="H242" s="42"/>
      <c r="I242" s="43"/>
      <c r="J242" s="70">
        <v>7151</v>
      </c>
      <c r="K242" s="71"/>
      <c r="L242" s="71"/>
      <c r="M242" s="71"/>
      <c r="N242" s="72"/>
      <c r="O242" s="70">
        <v>7807</v>
      </c>
      <c r="P242" s="71"/>
      <c r="Q242" s="71"/>
      <c r="R242" s="71"/>
      <c r="S242" s="72"/>
      <c r="T242" s="70">
        <v>6473</v>
      </c>
      <c r="U242" s="71"/>
      <c r="V242" s="71"/>
      <c r="W242" s="71"/>
      <c r="X242" s="72"/>
      <c r="Y242" s="70">
        <v>8073</v>
      </c>
      <c r="Z242" s="71"/>
      <c r="AA242" s="71"/>
      <c r="AB242" s="71"/>
      <c r="AC242" s="72"/>
      <c r="AD242" s="70">
        <v>10685</v>
      </c>
      <c r="AE242" s="71"/>
      <c r="AF242" s="71"/>
      <c r="AG242" s="71"/>
      <c r="AH242" s="72"/>
      <c r="AI242" s="70">
        <v>7986</v>
      </c>
      <c r="AJ242" s="71"/>
      <c r="AK242" s="71"/>
      <c r="AL242" s="71"/>
      <c r="AM242" s="72"/>
      <c r="AN242" s="70">
        <v>8447</v>
      </c>
      <c r="AO242" s="71"/>
      <c r="AP242" s="71"/>
      <c r="AQ242" s="71"/>
      <c r="AR242" s="72"/>
      <c r="AS242" s="30"/>
      <c r="AT242" s="31"/>
      <c r="AU242" s="31"/>
      <c r="AV242" s="31"/>
      <c r="AW242" s="32"/>
      <c r="AX242" s="30"/>
      <c r="AY242" s="31"/>
      <c r="AZ242" s="31"/>
      <c r="BA242" s="31"/>
      <c r="BB242" s="32"/>
      <c r="BC242" s="30"/>
      <c r="BD242" s="31"/>
      <c r="BE242" s="31"/>
      <c r="BF242" s="31"/>
      <c r="BG242" s="32"/>
      <c r="BH242" s="30"/>
      <c r="BI242" s="31"/>
      <c r="BJ242" s="31"/>
      <c r="BK242" s="31"/>
      <c r="BL242" s="32"/>
      <c r="BM242" s="30"/>
      <c r="BN242" s="31"/>
      <c r="BO242" s="31"/>
      <c r="BP242" s="31"/>
      <c r="BQ242" s="32"/>
      <c r="BR242" s="80">
        <f t="shared" ref="BR242:BR259" si="482">SUM(J242:BQ242)</f>
        <v>56622</v>
      </c>
      <c r="BS242" s="80"/>
      <c r="BT242" s="80"/>
      <c r="BU242" s="80"/>
      <c r="BV242" s="80"/>
    </row>
    <row r="243" spans="1:74" ht="13.7" customHeight="1" x14ac:dyDescent="0.15">
      <c r="A243" s="73"/>
      <c r="B243" s="74"/>
      <c r="C243" s="74"/>
      <c r="D243" s="74"/>
      <c r="E243" s="33" t="s">
        <v>55</v>
      </c>
      <c r="F243" s="34"/>
      <c r="G243" s="34"/>
      <c r="H243" s="34"/>
      <c r="I243" s="35"/>
      <c r="J243" s="67">
        <v>0</v>
      </c>
      <c r="K243" s="68"/>
      <c r="L243" s="68"/>
      <c r="M243" s="68"/>
      <c r="N243" s="69"/>
      <c r="O243" s="67">
        <v>0</v>
      </c>
      <c r="P243" s="68"/>
      <c r="Q243" s="68"/>
      <c r="R243" s="68"/>
      <c r="S243" s="69"/>
      <c r="T243" s="67">
        <v>0</v>
      </c>
      <c r="U243" s="68"/>
      <c r="V243" s="68"/>
      <c r="W243" s="68"/>
      <c r="X243" s="69"/>
      <c r="Y243" s="67">
        <v>0</v>
      </c>
      <c r="Z243" s="68"/>
      <c r="AA243" s="68"/>
      <c r="AB243" s="68"/>
      <c r="AC243" s="69"/>
      <c r="AD243" s="67">
        <v>0</v>
      </c>
      <c r="AE243" s="68"/>
      <c r="AF243" s="68"/>
      <c r="AG243" s="68"/>
      <c r="AH243" s="69"/>
      <c r="AI243" s="67">
        <v>0</v>
      </c>
      <c r="AJ243" s="68"/>
      <c r="AK243" s="68"/>
      <c r="AL243" s="68"/>
      <c r="AM243" s="69"/>
      <c r="AN243" s="67">
        <v>0</v>
      </c>
      <c r="AO243" s="68"/>
      <c r="AP243" s="68"/>
      <c r="AQ243" s="68"/>
      <c r="AR243" s="69"/>
      <c r="AS243" s="24"/>
      <c r="AT243" s="25"/>
      <c r="AU243" s="25"/>
      <c r="AV243" s="25"/>
      <c r="AW243" s="26"/>
      <c r="AX243" s="24"/>
      <c r="AY243" s="25"/>
      <c r="AZ243" s="25"/>
      <c r="BA243" s="25"/>
      <c r="BB243" s="26"/>
      <c r="BC243" s="24"/>
      <c r="BD243" s="25"/>
      <c r="BE243" s="25"/>
      <c r="BF243" s="25"/>
      <c r="BG243" s="26"/>
      <c r="BH243" s="24"/>
      <c r="BI243" s="25"/>
      <c r="BJ243" s="25"/>
      <c r="BK243" s="25"/>
      <c r="BL243" s="26"/>
      <c r="BM243" s="24"/>
      <c r="BN243" s="25"/>
      <c r="BO243" s="25"/>
      <c r="BP243" s="25"/>
      <c r="BQ243" s="26"/>
      <c r="BR243" s="76">
        <f t="shared" si="482"/>
        <v>0</v>
      </c>
      <c r="BS243" s="76"/>
      <c r="BT243" s="76"/>
      <c r="BU243" s="76"/>
      <c r="BV243" s="76"/>
    </row>
    <row r="244" spans="1:74" ht="13.7" customHeight="1" x14ac:dyDescent="0.15">
      <c r="A244" s="73"/>
      <c r="B244" s="74"/>
      <c r="C244" s="74"/>
      <c r="D244" s="74"/>
      <c r="E244" s="51" t="s">
        <v>56</v>
      </c>
      <c r="F244" s="52"/>
      <c r="G244" s="52"/>
      <c r="H244" s="52"/>
      <c r="I244" s="53"/>
      <c r="J244" s="77">
        <f>SUM(J242:N243)</f>
        <v>7151</v>
      </c>
      <c r="K244" s="78"/>
      <c r="L244" s="78"/>
      <c r="M244" s="78"/>
      <c r="N244" s="79"/>
      <c r="O244" s="77">
        <f t="shared" ref="O244" si="483">SUM(O242:S243)</f>
        <v>7807</v>
      </c>
      <c r="P244" s="78"/>
      <c r="Q244" s="78"/>
      <c r="R244" s="78"/>
      <c r="S244" s="79"/>
      <c r="T244" s="77">
        <f t="shared" ref="T244" si="484">SUM(T242:X243)</f>
        <v>6473</v>
      </c>
      <c r="U244" s="78"/>
      <c r="V244" s="78"/>
      <c r="W244" s="78"/>
      <c r="X244" s="79"/>
      <c r="Y244" s="77">
        <f t="shared" ref="Y244" si="485">SUM(Y242:AC243)</f>
        <v>8073</v>
      </c>
      <c r="Z244" s="78"/>
      <c r="AA244" s="78"/>
      <c r="AB244" s="78"/>
      <c r="AC244" s="79"/>
      <c r="AD244" s="77">
        <f t="shared" ref="AD244" si="486">SUM(AD242:AH243)</f>
        <v>10685</v>
      </c>
      <c r="AE244" s="78"/>
      <c r="AF244" s="78"/>
      <c r="AG244" s="78"/>
      <c r="AH244" s="79"/>
      <c r="AI244" s="77">
        <f t="shared" ref="AI244" si="487">SUM(AI242:AM243)</f>
        <v>7986</v>
      </c>
      <c r="AJ244" s="78"/>
      <c r="AK244" s="78"/>
      <c r="AL244" s="78"/>
      <c r="AM244" s="79"/>
      <c r="AN244" s="77">
        <f t="shared" ref="AN244" si="488">SUM(AN242:AR243)</f>
        <v>8447</v>
      </c>
      <c r="AO244" s="78"/>
      <c r="AP244" s="78"/>
      <c r="AQ244" s="78"/>
      <c r="AR244" s="79"/>
      <c r="AS244" s="38"/>
      <c r="AT244" s="39"/>
      <c r="AU244" s="39"/>
      <c r="AV244" s="39"/>
      <c r="AW244" s="40"/>
      <c r="AX244" s="38"/>
      <c r="AY244" s="39"/>
      <c r="AZ244" s="39"/>
      <c r="BA244" s="39"/>
      <c r="BB244" s="40"/>
      <c r="BC244" s="38"/>
      <c r="BD244" s="39"/>
      <c r="BE244" s="39"/>
      <c r="BF244" s="39"/>
      <c r="BG244" s="40"/>
      <c r="BH244" s="38"/>
      <c r="BI244" s="39"/>
      <c r="BJ244" s="39"/>
      <c r="BK244" s="39"/>
      <c r="BL244" s="40"/>
      <c r="BM244" s="38"/>
      <c r="BN244" s="39"/>
      <c r="BO244" s="39"/>
      <c r="BP244" s="39"/>
      <c r="BQ244" s="40"/>
      <c r="BR244" s="75">
        <f t="shared" si="482"/>
        <v>56622</v>
      </c>
      <c r="BS244" s="75"/>
      <c r="BT244" s="75"/>
      <c r="BU244" s="75"/>
      <c r="BV244" s="75"/>
    </row>
    <row r="245" spans="1:74" ht="13.7" customHeight="1" x14ac:dyDescent="0.15">
      <c r="A245" s="73"/>
      <c r="B245" s="74"/>
      <c r="C245" s="74"/>
      <c r="D245" s="74"/>
      <c r="E245" s="41" t="s">
        <v>62</v>
      </c>
      <c r="F245" s="42"/>
      <c r="G245" s="42"/>
      <c r="H245" s="42"/>
      <c r="I245" s="43"/>
      <c r="J245" s="70">
        <v>3892</v>
      </c>
      <c r="K245" s="71"/>
      <c r="L245" s="71"/>
      <c r="M245" s="71"/>
      <c r="N245" s="72"/>
      <c r="O245" s="70">
        <v>5419</v>
      </c>
      <c r="P245" s="71"/>
      <c r="Q245" s="71"/>
      <c r="R245" s="71"/>
      <c r="S245" s="72"/>
      <c r="T245" s="70">
        <v>4302</v>
      </c>
      <c r="U245" s="71"/>
      <c r="V245" s="71"/>
      <c r="W245" s="71"/>
      <c r="X245" s="72"/>
      <c r="Y245" s="70">
        <v>4287</v>
      </c>
      <c r="Z245" s="71"/>
      <c r="AA245" s="71"/>
      <c r="AB245" s="71"/>
      <c r="AC245" s="72"/>
      <c r="AD245" s="70">
        <v>3890</v>
      </c>
      <c r="AE245" s="71"/>
      <c r="AF245" s="71"/>
      <c r="AG245" s="71"/>
      <c r="AH245" s="72"/>
      <c r="AI245" s="70">
        <v>3431</v>
      </c>
      <c r="AJ245" s="71"/>
      <c r="AK245" s="71"/>
      <c r="AL245" s="71"/>
      <c r="AM245" s="72"/>
      <c r="AN245" s="70">
        <v>3723</v>
      </c>
      <c r="AO245" s="71"/>
      <c r="AP245" s="71"/>
      <c r="AQ245" s="71"/>
      <c r="AR245" s="72"/>
      <c r="AS245" s="30"/>
      <c r="AT245" s="31"/>
      <c r="AU245" s="31"/>
      <c r="AV245" s="31"/>
      <c r="AW245" s="32"/>
      <c r="AX245" s="30"/>
      <c r="AY245" s="31"/>
      <c r="AZ245" s="31"/>
      <c r="BA245" s="31"/>
      <c r="BB245" s="32"/>
      <c r="BC245" s="30"/>
      <c r="BD245" s="31"/>
      <c r="BE245" s="31"/>
      <c r="BF245" s="31"/>
      <c r="BG245" s="32"/>
      <c r="BH245" s="30"/>
      <c r="BI245" s="31"/>
      <c r="BJ245" s="31"/>
      <c r="BK245" s="31"/>
      <c r="BL245" s="32"/>
      <c r="BM245" s="30"/>
      <c r="BN245" s="31"/>
      <c r="BO245" s="31"/>
      <c r="BP245" s="31"/>
      <c r="BQ245" s="32"/>
      <c r="BR245" s="30">
        <f t="shared" si="482"/>
        <v>28944</v>
      </c>
      <c r="BS245" s="31"/>
      <c r="BT245" s="31"/>
      <c r="BU245" s="31"/>
      <c r="BV245" s="32"/>
    </row>
    <row r="246" spans="1:74" ht="13.7" customHeight="1" x14ac:dyDescent="0.15">
      <c r="A246" s="73"/>
      <c r="B246" s="74"/>
      <c r="C246" s="74"/>
      <c r="D246" s="74"/>
      <c r="E246" s="33" t="s">
        <v>55</v>
      </c>
      <c r="F246" s="34"/>
      <c r="G246" s="34"/>
      <c r="H246" s="34"/>
      <c r="I246" s="35"/>
      <c r="J246" s="67">
        <v>0</v>
      </c>
      <c r="K246" s="68"/>
      <c r="L246" s="68"/>
      <c r="M246" s="68"/>
      <c r="N246" s="69"/>
      <c r="O246" s="67">
        <v>0</v>
      </c>
      <c r="P246" s="68"/>
      <c r="Q246" s="68"/>
      <c r="R246" s="68"/>
      <c r="S246" s="69"/>
      <c r="T246" s="67">
        <v>0</v>
      </c>
      <c r="U246" s="68"/>
      <c r="V246" s="68"/>
      <c r="W246" s="68"/>
      <c r="X246" s="69"/>
      <c r="Y246" s="67">
        <v>0</v>
      </c>
      <c r="Z246" s="68"/>
      <c r="AA246" s="68"/>
      <c r="AB246" s="68"/>
      <c r="AC246" s="69"/>
      <c r="AD246" s="67">
        <v>0</v>
      </c>
      <c r="AE246" s="68"/>
      <c r="AF246" s="68"/>
      <c r="AG246" s="68"/>
      <c r="AH246" s="69"/>
      <c r="AI246" s="67">
        <v>0</v>
      </c>
      <c r="AJ246" s="68"/>
      <c r="AK246" s="68"/>
      <c r="AL246" s="68"/>
      <c r="AM246" s="69"/>
      <c r="AN246" s="67">
        <v>0</v>
      </c>
      <c r="AO246" s="68"/>
      <c r="AP246" s="68"/>
      <c r="AQ246" s="68"/>
      <c r="AR246" s="69"/>
      <c r="AS246" s="24"/>
      <c r="AT246" s="25"/>
      <c r="AU246" s="25"/>
      <c r="AV246" s="25"/>
      <c r="AW246" s="26"/>
      <c r="AX246" s="24"/>
      <c r="AY246" s="25"/>
      <c r="AZ246" s="25"/>
      <c r="BA246" s="25"/>
      <c r="BB246" s="26"/>
      <c r="BC246" s="24"/>
      <c r="BD246" s="25"/>
      <c r="BE246" s="25"/>
      <c r="BF246" s="25"/>
      <c r="BG246" s="26"/>
      <c r="BH246" s="24"/>
      <c r="BI246" s="25"/>
      <c r="BJ246" s="25"/>
      <c r="BK246" s="25"/>
      <c r="BL246" s="26"/>
      <c r="BM246" s="24"/>
      <c r="BN246" s="25"/>
      <c r="BO246" s="25"/>
      <c r="BP246" s="25"/>
      <c r="BQ246" s="26"/>
      <c r="BR246" s="24">
        <f t="shared" si="482"/>
        <v>0</v>
      </c>
      <c r="BS246" s="25"/>
      <c r="BT246" s="25"/>
      <c r="BU246" s="25"/>
      <c r="BV246" s="26"/>
    </row>
    <row r="247" spans="1:74" ht="13.7" customHeight="1" x14ac:dyDescent="0.15">
      <c r="A247" s="73"/>
      <c r="B247" s="74"/>
      <c r="C247" s="74"/>
      <c r="D247" s="74"/>
      <c r="E247" s="51" t="s">
        <v>56</v>
      </c>
      <c r="F247" s="52"/>
      <c r="G247" s="52"/>
      <c r="H247" s="52"/>
      <c r="I247" s="53"/>
      <c r="J247" s="64">
        <f>SUM(J245:N246)</f>
        <v>3892</v>
      </c>
      <c r="K247" s="65"/>
      <c r="L247" s="65"/>
      <c r="M247" s="65"/>
      <c r="N247" s="66"/>
      <c r="O247" s="64">
        <f t="shared" ref="O247" si="489">SUM(O245:S246)</f>
        <v>5419</v>
      </c>
      <c r="P247" s="65"/>
      <c r="Q247" s="65"/>
      <c r="R247" s="65"/>
      <c r="S247" s="66"/>
      <c r="T247" s="64">
        <f t="shared" ref="T247" si="490">SUM(T245:X246)</f>
        <v>4302</v>
      </c>
      <c r="U247" s="65"/>
      <c r="V247" s="65"/>
      <c r="W247" s="65"/>
      <c r="X247" s="66"/>
      <c r="Y247" s="64">
        <f t="shared" ref="Y247" si="491">SUM(Y245:AC246)</f>
        <v>4287</v>
      </c>
      <c r="Z247" s="65"/>
      <c r="AA247" s="65"/>
      <c r="AB247" s="65"/>
      <c r="AC247" s="66"/>
      <c r="AD247" s="64">
        <f t="shared" ref="AD247" si="492">SUM(AD245:AH246)</f>
        <v>3890</v>
      </c>
      <c r="AE247" s="65"/>
      <c r="AF247" s="65"/>
      <c r="AG247" s="65"/>
      <c r="AH247" s="66"/>
      <c r="AI247" s="64">
        <f t="shared" ref="AI247" si="493">SUM(AI245:AM246)</f>
        <v>3431</v>
      </c>
      <c r="AJ247" s="65"/>
      <c r="AK247" s="65"/>
      <c r="AL247" s="65"/>
      <c r="AM247" s="66"/>
      <c r="AN247" s="64">
        <f t="shared" ref="AN247" si="494">SUM(AN245:AR246)</f>
        <v>3723</v>
      </c>
      <c r="AO247" s="65"/>
      <c r="AP247" s="65"/>
      <c r="AQ247" s="65"/>
      <c r="AR247" s="66"/>
      <c r="AS247" s="38"/>
      <c r="AT247" s="39"/>
      <c r="AU247" s="39"/>
      <c r="AV247" s="39"/>
      <c r="AW247" s="40"/>
      <c r="AX247" s="38"/>
      <c r="AY247" s="39"/>
      <c r="AZ247" s="39"/>
      <c r="BA247" s="39"/>
      <c r="BB247" s="40"/>
      <c r="BC247" s="38"/>
      <c r="BD247" s="39"/>
      <c r="BE247" s="39"/>
      <c r="BF247" s="39"/>
      <c r="BG247" s="40"/>
      <c r="BH247" s="38"/>
      <c r="BI247" s="39"/>
      <c r="BJ247" s="39"/>
      <c r="BK247" s="39"/>
      <c r="BL247" s="40"/>
      <c r="BM247" s="38"/>
      <c r="BN247" s="39"/>
      <c r="BO247" s="39"/>
      <c r="BP247" s="39"/>
      <c r="BQ247" s="40"/>
      <c r="BR247" s="38">
        <f t="shared" si="482"/>
        <v>28944</v>
      </c>
      <c r="BS247" s="39"/>
      <c r="BT247" s="39"/>
      <c r="BU247" s="39"/>
      <c r="BV247" s="40"/>
    </row>
    <row r="248" spans="1:74" ht="13.7" customHeight="1" x14ac:dyDescent="0.15">
      <c r="A248" s="54" t="s">
        <v>49</v>
      </c>
      <c r="B248" s="55"/>
      <c r="C248" s="55"/>
      <c r="D248" s="56"/>
      <c r="E248" s="41" t="s">
        <v>61</v>
      </c>
      <c r="F248" s="42"/>
      <c r="G248" s="42"/>
      <c r="H248" s="42"/>
      <c r="I248" s="43"/>
      <c r="J248" s="37">
        <v>29150</v>
      </c>
      <c r="K248" s="37"/>
      <c r="L248" s="37"/>
      <c r="M248" s="37"/>
      <c r="N248" s="37"/>
      <c r="O248" s="37">
        <v>38727</v>
      </c>
      <c r="P248" s="37"/>
      <c r="Q248" s="37"/>
      <c r="R248" s="37"/>
      <c r="S248" s="37"/>
      <c r="T248" s="37">
        <v>36419</v>
      </c>
      <c r="U248" s="37"/>
      <c r="V248" s="37"/>
      <c r="W248" s="37"/>
      <c r="X248" s="37"/>
      <c r="Y248" s="37">
        <v>40355</v>
      </c>
      <c r="Z248" s="37"/>
      <c r="AA248" s="37"/>
      <c r="AB248" s="37"/>
      <c r="AC248" s="37"/>
      <c r="AD248" s="37">
        <v>46811</v>
      </c>
      <c r="AE248" s="37"/>
      <c r="AF248" s="37"/>
      <c r="AG248" s="37"/>
      <c r="AH248" s="37"/>
      <c r="AI248" s="37">
        <v>41781</v>
      </c>
      <c r="AJ248" s="37"/>
      <c r="AK248" s="37"/>
      <c r="AL248" s="37"/>
      <c r="AM248" s="37"/>
      <c r="AN248" s="37">
        <v>44715</v>
      </c>
      <c r="AO248" s="37"/>
      <c r="AP248" s="37"/>
      <c r="AQ248" s="37"/>
      <c r="AR248" s="37"/>
      <c r="AS248" s="30"/>
      <c r="AT248" s="31"/>
      <c r="AU248" s="31"/>
      <c r="AV248" s="31"/>
      <c r="AW248" s="32"/>
      <c r="AX248" s="30"/>
      <c r="AY248" s="31"/>
      <c r="AZ248" s="31"/>
      <c r="BA248" s="31"/>
      <c r="BB248" s="32"/>
      <c r="BC248" s="30"/>
      <c r="BD248" s="31"/>
      <c r="BE248" s="31"/>
      <c r="BF248" s="31"/>
      <c r="BG248" s="32"/>
      <c r="BH248" s="30"/>
      <c r="BI248" s="31"/>
      <c r="BJ248" s="31"/>
      <c r="BK248" s="31"/>
      <c r="BL248" s="32"/>
      <c r="BM248" s="30"/>
      <c r="BN248" s="31"/>
      <c r="BO248" s="31"/>
      <c r="BP248" s="31"/>
      <c r="BQ248" s="32"/>
      <c r="BR248" s="30">
        <f t="shared" si="482"/>
        <v>277958</v>
      </c>
      <c r="BS248" s="31"/>
      <c r="BT248" s="31"/>
      <c r="BU248" s="31"/>
      <c r="BV248" s="32"/>
    </row>
    <row r="249" spans="1:74" ht="13.7" customHeight="1" x14ac:dyDescent="0.15">
      <c r="A249" s="57"/>
      <c r="B249" s="58"/>
      <c r="C249" s="58"/>
      <c r="D249" s="59"/>
      <c r="E249" s="33" t="s">
        <v>55</v>
      </c>
      <c r="F249" s="34"/>
      <c r="G249" s="34"/>
      <c r="H249" s="34"/>
      <c r="I249" s="35"/>
      <c r="J249" s="36">
        <v>17416</v>
      </c>
      <c r="K249" s="36"/>
      <c r="L249" s="36"/>
      <c r="M249" s="36"/>
      <c r="N249" s="36"/>
      <c r="O249" s="36">
        <v>14191</v>
      </c>
      <c r="P249" s="36"/>
      <c r="Q249" s="36"/>
      <c r="R249" s="36"/>
      <c r="S249" s="36"/>
      <c r="T249" s="36">
        <v>13337</v>
      </c>
      <c r="U249" s="36"/>
      <c r="V249" s="36"/>
      <c r="W249" s="36"/>
      <c r="X249" s="36"/>
      <c r="Y249" s="36">
        <v>20298</v>
      </c>
      <c r="Z249" s="36"/>
      <c r="AA249" s="36"/>
      <c r="AB249" s="36"/>
      <c r="AC249" s="36"/>
      <c r="AD249" s="36">
        <v>17320</v>
      </c>
      <c r="AE249" s="36"/>
      <c r="AF249" s="36"/>
      <c r="AG249" s="36"/>
      <c r="AH249" s="36"/>
      <c r="AI249" s="36">
        <v>11741</v>
      </c>
      <c r="AJ249" s="36"/>
      <c r="AK249" s="36"/>
      <c r="AL249" s="36"/>
      <c r="AM249" s="36"/>
      <c r="AN249" s="36">
        <v>10865</v>
      </c>
      <c r="AO249" s="36"/>
      <c r="AP249" s="36"/>
      <c r="AQ249" s="36"/>
      <c r="AR249" s="36"/>
      <c r="AS249" s="24"/>
      <c r="AT249" s="25"/>
      <c r="AU249" s="25"/>
      <c r="AV249" s="25"/>
      <c r="AW249" s="26"/>
      <c r="AX249" s="24"/>
      <c r="AY249" s="25"/>
      <c r="AZ249" s="25"/>
      <c r="BA249" s="25"/>
      <c r="BB249" s="26"/>
      <c r="BC249" s="24"/>
      <c r="BD249" s="25"/>
      <c r="BE249" s="25"/>
      <c r="BF249" s="25"/>
      <c r="BG249" s="26"/>
      <c r="BH249" s="24"/>
      <c r="BI249" s="25"/>
      <c r="BJ249" s="25"/>
      <c r="BK249" s="25"/>
      <c r="BL249" s="26"/>
      <c r="BM249" s="24"/>
      <c r="BN249" s="25"/>
      <c r="BO249" s="25"/>
      <c r="BP249" s="25"/>
      <c r="BQ249" s="26"/>
      <c r="BR249" s="24">
        <f t="shared" si="482"/>
        <v>105168</v>
      </c>
      <c r="BS249" s="25"/>
      <c r="BT249" s="25"/>
      <c r="BU249" s="25"/>
      <c r="BV249" s="26"/>
    </row>
    <row r="250" spans="1:74" ht="13.7" customHeight="1" x14ac:dyDescent="0.15">
      <c r="A250" s="57"/>
      <c r="B250" s="58"/>
      <c r="C250" s="58"/>
      <c r="D250" s="59"/>
      <c r="E250" s="51" t="s">
        <v>56</v>
      </c>
      <c r="F250" s="52"/>
      <c r="G250" s="52"/>
      <c r="H250" s="52"/>
      <c r="I250" s="53"/>
      <c r="J250" s="63">
        <f>SUM(J248:N249)</f>
        <v>46566</v>
      </c>
      <c r="K250" s="63"/>
      <c r="L250" s="63"/>
      <c r="M250" s="63"/>
      <c r="N250" s="63"/>
      <c r="O250" s="63">
        <f t="shared" ref="O250" si="495">SUM(O248:S249)</f>
        <v>52918</v>
      </c>
      <c r="P250" s="63"/>
      <c r="Q250" s="63"/>
      <c r="R250" s="63"/>
      <c r="S250" s="63"/>
      <c r="T250" s="63">
        <f t="shared" ref="T250" si="496">SUM(T248:X249)</f>
        <v>49756</v>
      </c>
      <c r="U250" s="63"/>
      <c r="V250" s="63"/>
      <c r="W250" s="63"/>
      <c r="X250" s="63"/>
      <c r="Y250" s="63">
        <f t="shared" ref="Y250" si="497">SUM(Y248:AC249)</f>
        <v>60653</v>
      </c>
      <c r="Z250" s="63"/>
      <c r="AA250" s="63"/>
      <c r="AB250" s="63"/>
      <c r="AC250" s="63"/>
      <c r="AD250" s="63">
        <f t="shared" ref="AD250" si="498">SUM(AD248:AH249)</f>
        <v>64131</v>
      </c>
      <c r="AE250" s="63"/>
      <c r="AF250" s="63"/>
      <c r="AG250" s="63"/>
      <c r="AH250" s="63"/>
      <c r="AI250" s="63">
        <f t="shared" ref="AI250" si="499">SUM(AI248:AM249)</f>
        <v>53522</v>
      </c>
      <c r="AJ250" s="63"/>
      <c r="AK250" s="63"/>
      <c r="AL250" s="63"/>
      <c r="AM250" s="63"/>
      <c r="AN250" s="63">
        <f t="shared" ref="AN250" si="500">SUM(AN248:AR249)</f>
        <v>55580</v>
      </c>
      <c r="AO250" s="63"/>
      <c r="AP250" s="63"/>
      <c r="AQ250" s="63"/>
      <c r="AR250" s="63"/>
      <c r="AS250" s="38"/>
      <c r="AT250" s="39"/>
      <c r="AU250" s="39"/>
      <c r="AV250" s="39"/>
      <c r="AW250" s="40"/>
      <c r="AX250" s="38"/>
      <c r="AY250" s="39"/>
      <c r="AZ250" s="39"/>
      <c r="BA250" s="39"/>
      <c r="BB250" s="40"/>
      <c r="BC250" s="38"/>
      <c r="BD250" s="39"/>
      <c r="BE250" s="39"/>
      <c r="BF250" s="39"/>
      <c r="BG250" s="40"/>
      <c r="BH250" s="38"/>
      <c r="BI250" s="39"/>
      <c r="BJ250" s="39"/>
      <c r="BK250" s="39"/>
      <c r="BL250" s="40"/>
      <c r="BM250" s="38"/>
      <c r="BN250" s="39"/>
      <c r="BO250" s="39"/>
      <c r="BP250" s="39"/>
      <c r="BQ250" s="40"/>
      <c r="BR250" s="38">
        <f t="shared" si="482"/>
        <v>383126</v>
      </c>
      <c r="BS250" s="39"/>
      <c r="BT250" s="39"/>
      <c r="BU250" s="39"/>
      <c r="BV250" s="40"/>
    </row>
    <row r="251" spans="1:74" ht="13.7" customHeight="1" x14ac:dyDescent="0.15">
      <c r="A251" s="57"/>
      <c r="B251" s="58"/>
      <c r="C251" s="58"/>
      <c r="D251" s="59"/>
      <c r="E251" s="41" t="s">
        <v>62</v>
      </c>
      <c r="F251" s="42"/>
      <c r="G251" s="42"/>
      <c r="H251" s="42"/>
      <c r="I251" s="43"/>
      <c r="J251" s="37">
        <v>0</v>
      </c>
      <c r="K251" s="37"/>
      <c r="L251" s="37"/>
      <c r="M251" s="37"/>
      <c r="N251" s="37"/>
      <c r="O251" s="37">
        <v>0</v>
      </c>
      <c r="P251" s="37"/>
      <c r="Q251" s="37"/>
      <c r="R251" s="37"/>
      <c r="S251" s="37"/>
      <c r="T251" s="37">
        <v>0</v>
      </c>
      <c r="U251" s="37"/>
      <c r="V251" s="37"/>
      <c r="W251" s="37"/>
      <c r="X251" s="37"/>
      <c r="Y251" s="37">
        <v>0</v>
      </c>
      <c r="Z251" s="37"/>
      <c r="AA251" s="37"/>
      <c r="AB251" s="37"/>
      <c r="AC251" s="37"/>
      <c r="AD251" s="37">
        <v>0</v>
      </c>
      <c r="AE251" s="37"/>
      <c r="AF251" s="37"/>
      <c r="AG251" s="37"/>
      <c r="AH251" s="37"/>
      <c r="AI251" s="37">
        <v>0</v>
      </c>
      <c r="AJ251" s="37"/>
      <c r="AK251" s="37"/>
      <c r="AL251" s="37"/>
      <c r="AM251" s="37"/>
      <c r="AN251" s="37">
        <v>0</v>
      </c>
      <c r="AO251" s="37"/>
      <c r="AP251" s="37"/>
      <c r="AQ251" s="37"/>
      <c r="AR251" s="37"/>
      <c r="AS251" s="30"/>
      <c r="AT251" s="31"/>
      <c r="AU251" s="31"/>
      <c r="AV251" s="31"/>
      <c r="AW251" s="32"/>
      <c r="AX251" s="30"/>
      <c r="AY251" s="31"/>
      <c r="AZ251" s="31"/>
      <c r="BA251" s="31"/>
      <c r="BB251" s="32"/>
      <c r="BC251" s="30"/>
      <c r="BD251" s="31"/>
      <c r="BE251" s="31"/>
      <c r="BF251" s="31"/>
      <c r="BG251" s="32"/>
      <c r="BH251" s="30"/>
      <c r="BI251" s="31"/>
      <c r="BJ251" s="31"/>
      <c r="BK251" s="31"/>
      <c r="BL251" s="32"/>
      <c r="BM251" s="30"/>
      <c r="BN251" s="31"/>
      <c r="BO251" s="31"/>
      <c r="BP251" s="31"/>
      <c r="BQ251" s="32"/>
      <c r="BR251" s="30">
        <f t="shared" si="482"/>
        <v>0</v>
      </c>
      <c r="BS251" s="31"/>
      <c r="BT251" s="31"/>
      <c r="BU251" s="31"/>
      <c r="BV251" s="32"/>
    </row>
    <row r="252" spans="1:74" ht="13.7" customHeight="1" x14ac:dyDescent="0.15">
      <c r="A252" s="57"/>
      <c r="B252" s="58"/>
      <c r="C252" s="58"/>
      <c r="D252" s="59"/>
      <c r="E252" s="33" t="s">
        <v>55</v>
      </c>
      <c r="F252" s="34"/>
      <c r="G252" s="34"/>
      <c r="H252" s="34"/>
      <c r="I252" s="35"/>
      <c r="J252" s="36">
        <v>31302</v>
      </c>
      <c r="K252" s="36"/>
      <c r="L252" s="36"/>
      <c r="M252" s="36"/>
      <c r="N252" s="36"/>
      <c r="O252" s="36">
        <v>19783</v>
      </c>
      <c r="P252" s="36"/>
      <c r="Q252" s="36"/>
      <c r="R252" s="36"/>
      <c r="S252" s="36"/>
      <c r="T252" s="36">
        <v>19199</v>
      </c>
      <c r="U252" s="36"/>
      <c r="V252" s="36"/>
      <c r="W252" s="36"/>
      <c r="X252" s="36"/>
      <c r="Y252" s="36">
        <v>25039</v>
      </c>
      <c r="Z252" s="36"/>
      <c r="AA252" s="36"/>
      <c r="AB252" s="36"/>
      <c r="AC252" s="36"/>
      <c r="AD252" s="36">
        <v>29400</v>
      </c>
      <c r="AE252" s="36"/>
      <c r="AF252" s="36"/>
      <c r="AG252" s="36"/>
      <c r="AH252" s="36"/>
      <c r="AI252" s="36">
        <v>33545</v>
      </c>
      <c r="AJ252" s="36"/>
      <c r="AK252" s="36"/>
      <c r="AL252" s="36"/>
      <c r="AM252" s="36"/>
      <c r="AN252" s="36">
        <v>32739</v>
      </c>
      <c r="AO252" s="36"/>
      <c r="AP252" s="36"/>
      <c r="AQ252" s="36"/>
      <c r="AR252" s="36"/>
      <c r="AS252" s="24"/>
      <c r="AT252" s="25"/>
      <c r="AU252" s="25"/>
      <c r="AV252" s="25"/>
      <c r="AW252" s="26"/>
      <c r="AX252" s="24"/>
      <c r="AY252" s="25"/>
      <c r="AZ252" s="25"/>
      <c r="BA252" s="25"/>
      <c r="BB252" s="26"/>
      <c r="BC252" s="24"/>
      <c r="BD252" s="25"/>
      <c r="BE252" s="25"/>
      <c r="BF252" s="25"/>
      <c r="BG252" s="26"/>
      <c r="BH252" s="24"/>
      <c r="BI252" s="25"/>
      <c r="BJ252" s="25"/>
      <c r="BK252" s="25"/>
      <c r="BL252" s="26"/>
      <c r="BM252" s="24"/>
      <c r="BN252" s="25"/>
      <c r="BO252" s="25"/>
      <c r="BP252" s="25"/>
      <c r="BQ252" s="26"/>
      <c r="BR252" s="24">
        <f t="shared" si="482"/>
        <v>191007</v>
      </c>
      <c r="BS252" s="25"/>
      <c r="BT252" s="25"/>
      <c r="BU252" s="25"/>
      <c r="BV252" s="26"/>
    </row>
    <row r="253" spans="1:74" ht="13.7" customHeight="1" x14ac:dyDescent="0.15">
      <c r="A253" s="60"/>
      <c r="B253" s="61"/>
      <c r="C253" s="61"/>
      <c r="D253" s="62"/>
      <c r="E253" s="51" t="s">
        <v>56</v>
      </c>
      <c r="F253" s="52"/>
      <c r="G253" s="52"/>
      <c r="H253" s="52"/>
      <c r="I253" s="53"/>
      <c r="J253" s="44">
        <f>SUM(J251:N252)</f>
        <v>31302</v>
      </c>
      <c r="K253" s="44"/>
      <c r="L253" s="44"/>
      <c r="M253" s="44"/>
      <c r="N253" s="44"/>
      <c r="O253" s="44">
        <f t="shared" ref="O253" si="501">SUM(O251:S252)</f>
        <v>19783</v>
      </c>
      <c r="P253" s="44"/>
      <c r="Q253" s="44"/>
      <c r="R253" s="44"/>
      <c r="S253" s="44"/>
      <c r="T253" s="44">
        <f t="shared" ref="T253" si="502">SUM(T251:X252)</f>
        <v>19199</v>
      </c>
      <c r="U253" s="44"/>
      <c r="V253" s="44"/>
      <c r="W253" s="44"/>
      <c r="X253" s="44"/>
      <c r="Y253" s="44">
        <f t="shared" ref="Y253" si="503">SUM(Y251:AC252)</f>
        <v>25039</v>
      </c>
      <c r="Z253" s="44"/>
      <c r="AA253" s="44"/>
      <c r="AB253" s="44"/>
      <c r="AC253" s="44"/>
      <c r="AD253" s="44">
        <f t="shared" ref="AD253" si="504">SUM(AD251:AH252)</f>
        <v>29400</v>
      </c>
      <c r="AE253" s="44"/>
      <c r="AF253" s="44"/>
      <c r="AG253" s="44"/>
      <c r="AH253" s="44"/>
      <c r="AI253" s="44">
        <f t="shared" ref="AI253" si="505">SUM(AI251:AM252)</f>
        <v>33545</v>
      </c>
      <c r="AJ253" s="44"/>
      <c r="AK253" s="44"/>
      <c r="AL253" s="44"/>
      <c r="AM253" s="44"/>
      <c r="AN253" s="44">
        <f t="shared" ref="AN253" si="506">SUM(AN251:AR252)</f>
        <v>32739</v>
      </c>
      <c r="AO253" s="44"/>
      <c r="AP253" s="44"/>
      <c r="AQ253" s="44"/>
      <c r="AR253" s="44"/>
      <c r="AS253" s="38"/>
      <c r="AT253" s="39"/>
      <c r="AU253" s="39"/>
      <c r="AV253" s="39"/>
      <c r="AW253" s="40"/>
      <c r="AX253" s="38"/>
      <c r="AY253" s="39"/>
      <c r="AZ253" s="39"/>
      <c r="BA253" s="39"/>
      <c r="BB253" s="40"/>
      <c r="BC253" s="38"/>
      <c r="BD253" s="39"/>
      <c r="BE253" s="39"/>
      <c r="BF253" s="39"/>
      <c r="BG253" s="40"/>
      <c r="BH253" s="38"/>
      <c r="BI253" s="39"/>
      <c r="BJ253" s="39"/>
      <c r="BK253" s="39"/>
      <c r="BL253" s="40"/>
      <c r="BM253" s="38"/>
      <c r="BN253" s="39"/>
      <c r="BO253" s="39"/>
      <c r="BP253" s="39"/>
      <c r="BQ253" s="40"/>
      <c r="BR253" s="38">
        <f t="shared" si="482"/>
        <v>191007</v>
      </c>
      <c r="BS253" s="39"/>
      <c r="BT253" s="39"/>
      <c r="BU253" s="39"/>
      <c r="BV253" s="40"/>
    </row>
    <row r="254" spans="1:74" ht="13.7" customHeight="1" x14ac:dyDescent="0.15">
      <c r="A254" s="45" t="s">
        <v>65</v>
      </c>
      <c r="B254" s="46"/>
      <c r="C254" s="46"/>
      <c r="D254" s="47"/>
      <c r="E254" s="41" t="s">
        <v>61</v>
      </c>
      <c r="F254" s="42"/>
      <c r="G254" s="42"/>
      <c r="H254" s="42"/>
      <c r="I254" s="43"/>
      <c r="J254" s="37">
        <f>SUM(J160,J95,J6)</f>
        <v>7467965</v>
      </c>
      <c r="K254" s="37"/>
      <c r="L254" s="37"/>
      <c r="M254" s="37"/>
      <c r="N254" s="37"/>
      <c r="O254" s="37">
        <f t="shared" ref="O254:AN259" si="507">SUM(O160,O95,O6)</f>
        <v>8370139</v>
      </c>
      <c r="P254" s="37"/>
      <c r="Q254" s="37"/>
      <c r="R254" s="37"/>
      <c r="S254" s="37"/>
      <c r="T254" s="37">
        <f t="shared" ref="T254" si="508">SUM(T160,T95,T6)</f>
        <v>8387634</v>
      </c>
      <c r="U254" s="37"/>
      <c r="V254" s="37"/>
      <c r="W254" s="37"/>
      <c r="X254" s="37"/>
      <c r="Y254" s="37">
        <f t="shared" ref="Y254" si="509">SUM(Y160,Y95,Y6)</f>
        <v>9333428</v>
      </c>
      <c r="Z254" s="37"/>
      <c r="AA254" s="37"/>
      <c r="AB254" s="37"/>
      <c r="AC254" s="37"/>
      <c r="AD254" s="37">
        <f t="shared" ref="AD254" si="510">SUM(AD160,AD95,AD6)</f>
        <v>10279185</v>
      </c>
      <c r="AE254" s="37"/>
      <c r="AF254" s="37"/>
      <c r="AG254" s="37"/>
      <c r="AH254" s="37"/>
      <c r="AI254" s="37">
        <f t="shared" ref="AI254" si="511">SUM(AI160,AI95,AI6)</f>
        <v>9758308</v>
      </c>
      <c r="AJ254" s="37"/>
      <c r="AK254" s="37"/>
      <c r="AL254" s="37"/>
      <c r="AM254" s="37"/>
      <c r="AN254" s="37">
        <f t="shared" ref="AN254" si="512">SUM(AN160,AN95,AN6)</f>
        <v>9696276</v>
      </c>
      <c r="AO254" s="37"/>
      <c r="AP254" s="37"/>
      <c r="AQ254" s="37"/>
      <c r="AR254" s="37"/>
      <c r="AS254" s="30"/>
      <c r="AT254" s="31"/>
      <c r="AU254" s="31"/>
      <c r="AV254" s="31"/>
      <c r="AW254" s="32"/>
      <c r="AX254" s="30"/>
      <c r="AY254" s="31"/>
      <c r="AZ254" s="31"/>
      <c r="BA254" s="31"/>
      <c r="BB254" s="32"/>
      <c r="BC254" s="30"/>
      <c r="BD254" s="31"/>
      <c r="BE254" s="31"/>
      <c r="BF254" s="31"/>
      <c r="BG254" s="32"/>
      <c r="BH254" s="30"/>
      <c r="BI254" s="31"/>
      <c r="BJ254" s="31"/>
      <c r="BK254" s="31"/>
      <c r="BL254" s="32"/>
      <c r="BM254" s="30"/>
      <c r="BN254" s="31"/>
      <c r="BO254" s="31"/>
      <c r="BP254" s="31"/>
      <c r="BQ254" s="32"/>
      <c r="BR254" s="30">
        <f t="shared" si="482"/>
        <v>63292935</v>
      </c>
      <c r="BS254" s="31"/>
      <c r="BT254" s="31"/>
      <c r="BU254" s="31"/>
      <c r="BV254" s="32"/>
    </row>
    <row r="255" spans="1:74" ht="13.7" customHeight="1" x14ac:dyDescent="0.15">
      <c r="A255" s="45"/>
      <c r="B255" s="46"/>
      <c r="C255" s="46"/>
      <c r="D255" s="47"/>
      <c r="E255" s="33" t="s">
        <v>55</v>
      </c>
      <c r="F255" s="34"/>
      <c r="G255" s="34"/>
      <c r="H255" s="34"/>
      <c r="I255" s="35"/>
      <c r="J255" s="36">
        <f t="shared" ref="J255:J259" si="513">SUM(J161,J96,J7)</f>
        <v>3894031</v>
      </c>
      <c r="K255" s="36"/>
      <c r="L255" s="36"/>
      <c r="M255" s="36"/>
      <c r="N255" s="36"/>
      <c r="O255" s="36">
        <f t="shared" si="507"/>
        <v>3773149</v>
      </c>
      <c r="P255" s="36"/>
      <c r="Q255" s="36"/>
      <c r="R255" s="36"/>
      <c r="S255" s="36"/>
      <c r="T255" s="36">
        <f t="shared" si="507"/>
        <v>3786537</v>
      </c>
      <c r="U255" s="36"/>
      <c r="V255" s="36"/>
      <c r="W255" s="36"/>
      <c r="X255" s="36"/>
      <c r="Y255" s="36">
        <f t="shared" si="507"/>
        <v>4304146</v>
      </c>
      <c r="Z255" s="36"/>
      <c r="AA255" s="36"/>
      <c r="AB255" s="36"/>
      <c r="AC255" s="36"/>
      <c r="AD255" s="36">
        <f t="shared" si="507"/>
        <v>4563127</v>
      </c>
      <c r="AE255" s="36"/>
      <c r="AF255" s="36"/>
      <c r="AG255" s="36"/>
      <c r="AH255" s="36"/>
      <c r="AI255" s="36">
        <f t="shared" si="507"/>
        <v>4059412</v>
      </c>
      <c r="AJ255" s="36"/>
      <c r="AK255" s="36"/>
      <c r="AL255" s="36"/>
      <c r="AM255" s="36"/>
      <c r="AN255" s="36">
        <f t="shared" si="507"/>
        <v>4178576</v>
      </c>
      <c r="AO255" s="36"/>
      <c r="AP255" s="36"/>
      <c r="AQ255" s="36"/>
      <c r="AR255" s="36"/>
      <c r="AS255" s="24"/>
      <c r="AT255" s="25"/>
      <c r="AU255" s="25"/>
      <c r="AV255" s="25"/>
      <c r="AW255" s="26"/>
      <c r="AX255" s="24"/>
      <c r="AY255" s="25"/>
      <c r="AZ255" s="25"/>
      <c r="BA255" s="25"/>
      <c r="BB255" s="26"/>
      <c r="BC255" s="24"/>
      <c r="BD255" s="25"/>
      <c r="BE255" s="25"/>
      <c r="BF255" s="25"/>
      <c r="BG255" s="26"/>
      <c r="BH255" s="24"/>
      <c r="BI255" s="25"/>
      <c r="BJ255" s="25"/>
      <c r="BK255" s="25"/>
      <c r="BL255" s="26"/>
      <c r="BM255" s="24"/>
      <c r="BN255" s="25"/>
      <c r="BO255" s="25"/>
      <c r="BP255" s="25"/>
      <c r="BQ255" s="26"/>
      <c r="BR255" s="24">
        <f t="shared" si="482"/>
        <v>28558978</v>
      </c>
      <c r="BS255" s="25"/>
      <c r="BT255" s="25"/>
      <c r="BU255" s="25"/>
      <c r="BV255" s="26"/>
    </row>
    <row r="256" spans="1:74" ht="13.7" customHeight="1" x14ac:dyDescent="0.15">
      <c r="A256" s="45"/>
      <c r="B256" s="46"/>
      <c r="C256" s="46"/>
      <c r="D256" s="47"/>
      <c r="E256" s="51" t="s">
        <v>56</v>
      </c>
      <c r="F256" s="52"/>
      <c r="G256" s="52"/>
      <c r="H256" s="52"/>
      <c r="I256" s="53"/>
      <c r="J256" s="44">
        <f t="shared" si="513"/>
        <v>11361996</v>
      </c>
      <c r="K256" s="44"/>
      <c r="L256" s="44"/>
      <c r="M256" s="44"/>
      <c r="N256" s="44"/>
      <c r="O256" s="44">
        <f t="shared" si="507"/>
        <v>12143288</v>
      </c>
      <c r="P256" s="44"/>
      <c r="Q256" s="44"/>
      <c r="R256" s="44"/>
      <c r="S256" s="44"/>
      <c r="T256" s="44">
        <f t="shared" si="507"/>
        <v>12174171</v>
      </c>
      <c r="U256" s="44"/>
      <c r="V256" s="44"/>
      <c r="W256" s="44"/>
      <c r="X256" s="44"/>
      <c r="Y256" s="44">
        <f t="shared" si="507"/>
        <v>13637574</v>
      </c>
      <c r="Z256" s="44"/>
      <c r="AA256" s="44"/>
      <c r="AB256" s="44"/>
      <c r="AC256" s="44"/>
      <c r="AD256" s="44">
        <f t="shared" si="507"/>
        <v>14842312</v>
      </c>
      <c r="AE256" s="44"/>
      <c r="AF256" s="44"/>
      <c r="AG256" s="44"/>
      <c r="AH256" s="44"/>
      <c r="AI256" s="44">
        <f t="shared" si="507"/>
        <v>13817720</v>
      </c>
      <c r="AJ256" s="44"/>
      <c r="AK256" s="44"/>
      <c r="AL256" s="44"/>
      <c r="AM256" s="44"/>
      <c r="AN256" s="44">
        <f t="shared" si="507"/>
        <v>13874852</v>
      </c>
      <c r="AO256" s="44"/>
      <c r="AP256" s="44"/>
      <c r="AQ256" s="44"/>
      <c r="AR256" s="44"/>
      <c r="AS256" s="38"/>
      <c r="AT256" s="39"/>
      <c r="AU256" s="39"/>
      <c r="AV256" s="39"/>
      <c r="AW256" s="40"/>
      <c r="AX256" s="38"/>
      <c r="AY256" s="39"/>
      <c r="AZ256" s="39"/>
      <c r="BA256" s="39"/>
      <c r="BB256" s="40"/>
      <c r="BC256" s="38"/>
      <c r="BD256" s="39"/>
      <c r="BE256" s="39"/>
      <c r="BF256" s="39"/>
      <c r="BG256" s="40"/>
      <c r="BH256" s="38"/>
      <c r="BI256" s="39"/>
      <c r="BJ256" s="39"/>
      <c r="BK256" s="39"/>
      <c r="BL256" s="40"/>
      <c r="BM256" s="38"/>
      <c r="BN256" s="39"/>
      <c r="BO256" s="39"/>
      <c r="BP256" s="39"/>
      <c r="BQ256" s="40"/>
      <c r="BR256" s="38">
        <f t="shared" si="482"/>
        <v>91851913</v>
      </c>
      <c r="BS256" s="39"/>
      <c r="BT256" s="39"/>
      <c r="BU256" s="39"/>
      <c r="BV256" s="40"/>
    </row>
    <row r="257" spans="1:74" ht="13.7" customHeight="1" x14ac:dyDescent="0.15">
      <c r="A257" s="45"/>
      <c r="B257" s="46"/>
      <c r="C257" s="46"/>
      <c r="D257" s="47"/>
      <c r="E257" s="41" t="s">
        <v>62</v>
      </c>
      <c r="F257" s="42"/>
      <c r="G257" s="42"/>
      <c r="H257" s="42"/>
      <c r="I257" s="43"/>
      <c r="J257" s="37">
        <f>SUM(J163,J98,J9)</f>
        <v>80912807</v>
      </c>
      <c r="K257" s="37"/>
      <c r="L257" s="37"/>
      <c r="M257" s="37"/>
      <c r="N257" s="37"/>
      <c r="O257" s="37">
        <f t="shared" ref="O257" si="514">SUM(O163,O98,O9)</f>
        <v>71873372</v>
      </c>
      <c r="P257" s="37"/>
      <c r="Q257" s="37"/>
      <c r="R257" s="37"/>
      <c r="S257" s="37"/>
      <c r="T257" s="37">
        <f t="shared" ref="T257" si="515">SUM(T163,T98,T9)</f>
        <v>79038888</v>
      </c>
      <c r="U257" s="37"/>
      <c r="V257" s="37"/>
      <c r="W257" s="37"/>
      <c r="X257" s="37"/>
      <c r="Y257" s="37">
        <f t="shared" ref="Y257" si="516">SUM(Y163,Y98,Y9)</f>
        <v>92677532</v>
      </c>
      <c r="Z257" s="37"/>
      <c r="AA257" s="37"/>
      <c r="AB257" s="37"/>
      <c r="AC257" s="37"/>
      <c r="AD257" s="37">
        <f t="shared" ref="AD257" si="517">SUM(AD163,AD98,AD9)</f>
        <v>89179982</v>
      </c>
      <c r="AE257" s="37"/>
      <c r="AF257" s="37"/>
      <c r="AG257" s="37"/>
      <c r="AH257" s="37"/>
      <c r="AI257" s="37">
        <f t="shared" ref="AI257" si="518">SUM(AI163,AI98,AI9)</f>
        <v>92973492</v>
      </c>
      <c r="AJ257" s="37"/>
      <c r="AK257" s="37"/>
      <c r="AL257" s="37"/>
      <c r="AM257" s="37"/>
      <c r="AN257" s="37">
        <f t="shared" ref="AN257" si="519">SUM(AN163,AN98,AN9)</f>
        <v>88715072</v>
      </c>
      <c r="AO257" s="37"/>
      <c r="AP257" s="37"/>
      <c r="AQ257" s="37"/>
      <c r="AR257" s="37"/>
      <c r="AS257" s="30"/>
      <c r="AT257" s="31"/>
      <c r="AU257" s="31"/>
      <c r="AV257" s="31"/>
      <c r="AW257" s="32"/>
      <c r="AX257" s="30"/>
      <c r="AY257" s="31"/>
      <c r="AZ257" s="31"/>
      <c r="BA257" s="31"/>
      <c r="BB257" s="32"/>
      <c r="BC257" s="30"/>
      <c r="BD257" s="31"/>
      <c r="BE257" s="31"/>
      <c r="BF257" s="31"/>
      <c r="BG257" s="32"/>
      <c r="BH257" s="30"/>
      <c r="BI257" s="31"/>
      <c r="BJ257" s="31"/>
      <c r="BK257" s="31"/>
      <c r="BL257" s="32"/>
      <c r="BM257" s="30"/>
      <c r="BN257" s="31"/>
      <c r="BO257" s="31"/>
      <c r="BP257" s="31"/>
      <c r="BQ257" s="32"/>
      <c r="BR257" s="30">
        <f t="shared" si="482"/>
        <v>595371145</v>
      </c>
      <c r="BS257" s="31"/>
      <c r="BT257" s="31"/>
      <c r="BU257" s="31"/>
      <c r="BV257" s="32"/>
    </row>
    <row r="258" spans="1:74" ht="13.7" customHeight="1" x14ac:dyDescent="0.15">
      <c r="A258" s="45"/>
      <c r="B258" s="46"/>
      <c r="C258" s="46"/>
      <c r="D258" s="47"/>
      <c r="E258" s="33" t="s">
        <v>55</v>
      </c>
      <c r="F258" s="34"/>
      <c r="G258" s="34"/>
      <c r="H258" s="34"/>
      <c r="I258" s="35"/>
      <c r="J258" s="36">
        <f t="shared" si="513"/>
        <v>205345981</v>
      </c>
      <c r="K258" s="36"/>
      <c r="L258" s="36"/>
      <c r="M258" s="36"/>
      <c r="N258" s="36"/>
      <c r="O258" s="36">
        <f t="shared" si="507"/>
        <v>198637148</v>
      </c>
      <c r="P258" s="36"/>
      <c r="Q258" s="36"/>
      <c r="R258" s="36"/>
      <c r="S258" s="36"/>
      <c r="T258" s="36">
        <f t="shared" si="507"/>
        <v>210012872</v>
      </c>
      <c r="U258" s="36"/>
      <c r="V258" s="36"/>
      <c r="W258" s="36"/>
      <c r="X258" s="36"/>
      <c r="Y258" s="36">
        <f t="shared" si="507"/>
        <v>215423051</v>
      </c>
      <c r="Z258" s="36"/>
      <c r="AA258" s="36"/>
      <c r="AB258" s="36"/>
      <c r="AC258" s="36"/>
      <c r="AD258" s="36">
        <f t="shared" si="507"/>
        <v>207461420</v>
      </c>
      <c r="AE258" s="36"/>
      <c r="AF258" s="36"/>
      <c r="AG258" s="36"/>
      <c r="AH258" s="36"/>
      <c r="AI258" s="36">
        <f t="shared" si="507"/>
        <v>220514859</v>
      </c>
      <c r="AJ258" s="36"/>
      <c r="AK258" s="36"/>
      <c r="AL258" s="36"/>
      <c r="AM258" s="36"/>
      <c r="AN258" s="36">
        <f t="shared" si="507"/>
        <v>235327507</v>
      </c>
      <c r="AO258" s="36"/>
      <c r="AP258" s="36"/>
      <c r="AQ258" s="36"/>
      <c r="AR258" s="36"/>
      <c r="AS258" s="24"/>
      <c r="AT258" s="25"/>
      <c r="AU258" s="25"/>
      <c r="AV258" s="25"/>
      <c r="AW258" s="26"/>
      <c r="AX258" s="24"/>
      <c r="AY258" s="25"/>
      <c r="AZ258" s="25"/>
      <c r="BA258" s="25"/>
      <c r="BB258" s="26"/>
      <c r="BC258" s="24"/>
      <c r="BD258" s="25"/>
      <c r="BE258" s="25"/>
      <c r="BF258" s="25"/>
      <c r="BG258" s="26"/>
      <c r="BH258" s="24"/>
      <c r="BI258" s="25"/>
      <c r="BJ258" s="25"/>
      <c r="BK258" s="25"/>
      <c r="BL258" s="26"/>
      <c r="BM258" s="24"/>
      <c r="BN258" s="25"/>
      <c r="BO258" s="25"/>
      <c r="BP258" s="25"/>
      <c r="BQ258" s="26"/>
      <c r="BR258" s="24">
        <f t="shared" si="482"/>
        <v>1492722838</v>
      </c>
      <c r="BS258" s="25"/>
      <c r="BT258" s="25"/>
      <c r="BU258" s="25"/>
      <c r="BV258" s="26"/>
    </row>
    <row r="259" spans="1:74" ht="13.7" customHeight="1" thickBot="1" x14ac:dyDescent="0.2">
      <c r="A259" s="48"/>
      <c r="B259" s="49"/>
      <c r="C259" s="49"/>
      <c r="D259" s="50"/>
      <c r="E259" s="27" t="s">
        <v>56</v>
      </c>
      <c r="F259" s="28"/>
      <c r="G259" s="28"/>
      <c r="H259" s="28"/>
      <c r="I259" s="29"/>
      <c r="J259" s="23">
        <f t="shared" si="513"/>
        <v>286258788</v>
      </c>
      <c r="K259" s="23"/>
      <c r="L259" s="23"/>
      <c r="M259" s="23"/>
      <c r="N259" s="23"/>
      <c r="O259" s="23">
        <f t="shared" si="507"/>
        <v>270510520</v>
      </c>
      <c r="P259" s="23"/>
      <c r="Q259" s="23"/>
      <c r="R259" s="23"/>
      <c r="S259" s="23"/>
      <c r="T259" s="23">
        <f t="shared" si="507"/>
        <v>289051760</v>
      </c>
      <c r="U259" s="23"/>
      <c r="V259" s="23"/>
      <c r="W259" s="23"/>
      <c r="X259" s="23"/>
      <c r="Y259" s="23">
        <f t="shared" si="507"/>
        <v>308100583</v>
      </c>
      <c r="Z259" s="23"/>
      <c r="AA259" s="23"/>
      <c r="AB259" s="23"/>
      <c r="AC259" s="23"/>
      <c r="AD259" s="23">
        <f t="shared" si="507"/>
        <v>296641402</v>
      </c>
      <c r="AE259" s="23"/>
      <c r="AF259" s="23"/>
      <c r="AG259" s="23"/>
      <c r="AH259" s="23"/>
      <c r="AI259" s="23">
        <f t="shared" si="507"/>
        <v>313488351</v>
      </c>
      <c r="AJ259" s="23"/>
      <c r="AK259" s="23"/>
      <c r="AL259" s="23"/>
      <c r="AM259" s="23"/>
      <c r="AN259" s="23">
        <f t="shared" si="507"/>
        <v>324042579</v>
      </c>
      <c r="AO259" s="23"/>
      <c r="AP259" s="23"/>
      <c r="AQ259" s="23"/>
      <c r="AR259" s="23"/>
      <c r="AS259" s="11"/>
      <c r="AT259" s="12"/>
      <c r="AU259" s="12"/>
      <c r="AV259" s="12"/>
      <c r="AW259" s="13"/>
      <c r="AX259" s="11"/>
      <c r="AY259" s="12"/>
      <c r="AZ259" s="12"/>
      <c r="BA259" s="12"/>
      <c r="BB259" s="13"/>
      <c r="BC259" s="11"/>
      <c r="BD259" s="12"/>
      <c r="BE259" s="12"/>
      <c r="BF259" s="12"/>
      <c r="BG259" s="13"/>
      <c r="BH259" s="11"/>
      <c r="BI259" s="12"/>
      <c r="BJ259" s="12"/>
      <c r="BK259" s="12"/>
      <c r="BL259" s="13"/>
      <c r="BM259" s="11"/>
      <c r="BN259" s="12"/>
      <c r="BO259" s="12"/>
      <c r="BP259" s="12"/>
      <c r="BQ259" s="13"/>
      <c r="BR259" s="11">
        <f t="shared" si="482"/>
        <v>2088093983</v>
      </c>
      <c r="BS259" s="12"/>
      <c r="BT259" s="12"/>
      <c r="BU259" s="12"/>
      <c r="BV259" s="13"/>
    </row>
    <row r="260" spans="1:74" x14ac:dyDescent="0.15">
      <c r="A260" s="10" t="s">
        <v>59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</row>
    <row r="261" spans="1:74" x14ac:dyDescent="0.15">
      <c r="A261" s="10" t="s">
        <v>58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</row>
    <row r="262" spans="1:74" x14ac:dyDescent="0.15">
      <c r="A262" s="10" t="s">
        <v>60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</row>
  </sheetData>
  <mergeCells count="3412">
    <mergeCell ref="J122:AM122"/>
    <mergeCell ref="AN122:BQ122"/>
    <mergeCell ref="BR122:BV123"/>
    <mergeCell ref="BH5:BL5"/>
    <mergeCell ref="BM5:BQ5"/>
    <mergeCell ref="A6:D11"/>
    <mergeCell ref="E6:I6"/>
    <mergeCell ref="J6:N6"/>
    <mergeCell ref="O6:S6"/>
    <mergeCell ref="T6:X6"/>
    <mergeCell ref="Y6:AC6"/>
    <mergeCell ref="AD6:AH6"/>
    <mergeCell ref="AI6:AM6"/>
    <mergeCell ref="AD5:AH5"/>
    <mergeCell ref="AI5:AM5"/>
    <mergeCell ref="AN5:AR5"/>
    <mergeCell ref="AS5:AW5"/>
    <mergeCell ref="AX5:BB5"/>
    <mergeCell ref="BC5:BG5"/>
    <mergeCell ref="BH6:BL6"/>
    <mergeCell ref="BM6:BQ6"/>
    <mergeCell ref="BR9:BV9"/>
    <mergeCell ref="E10:I10"/>
    <mergeCell ref="J10:N10"/>
    <mergeCell ref="O10:S10"/>
    <mergeCell ref="T10:X10"/>
    <mergeCell ref="Y10:AC10"/>
    <mergeCell ref="AD10:AH10"/>
    <mergeCell ref="AI10:AM10"/>
    <mergeCell ref="AN10:AR10"/>
    <mergeCell ref="AS10:AW10"/>
    <mergeCell ref="AN9:AR9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Y8:AC8"/>
    <mergeCell ref="BR6:BV6"/>
    <mergeCell ref="E7:I7"/>
    <mergeCell ref="J7:N7"/>
    <mergeCell ref="O7:S7"/>
    <mergeCell ref="T7:X7"/>
    <mergeCell ref="Y7:AC7"/>
    <mergeCell ref="AD7:AH7"/>
    <mergeCell ref="AI7:AM7"/>
    <mergeCell ref="AN7:AR7"/>
    <mergeCell ref="AS7:AW7"/>
    <mergeCell ref="AN6:AR6"/>
    <mergeCell ref="AS6:AW6"/>
    <mergeCell ref="AX6:BB6"/>
    <mergeCell ref="BC6:BG6"/>
    <mergeCell ref="AS9:AW9"/>
    <mergeCell ref="AX9:BB9"/>
    <mergeCell ref="BC9:BG9"/>
    <mergeCell ref="BH9:BL9"/>
    <mergeCell ref="BM9:BQ9"/>
    <mergeCell ref="BH8:BL8"/>
    <mergeCell ref="BM8:BQ8"/>
    <mergeCell ref="BR8:BV8"/>
    <mergeCell ref="E9:I9"/>
    <mergeCell ref="J9:N9"/>
    <mergeCell ref="O9:S9"/>
    <mergeCell ref="T9:X9"/>
    <mergeCell ref="Y9:AC9"/>
    <mergeCell ref="AD9:AH9"/>
    <mergeCell ref="AI9:AM9"/>
    <mergeCell ref="AD8:AH8"/>
    <mergeCell ref="AI8:AM8"/>
    <mergeCell ref="AN8:AR8"/>
    <mergeCell ref="AS8:AW8"/>
    <mergeCell ref="AX8:BB8"/>
    <mergeCell ref="BC8:BG8"/>
    <mergeCell ref="BH11:BL11"/>
    <mergeCell ref="BM11:BQ11"/>
    <mergeCell ref="BR11:BV11"/>
    <mergeCell ref="A12:D17"/>
    <mergeCell ref="E12:I12"/>
    <mergeCell ref="J12:N12"/>
    <mergeCell ref="O12:S12"/>
    <mergeCell ref="T12:X12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BM10:BQ10"/>
    <mergeCell ref="BR10:BV10"/>
    <mergeCell ref="E11:I11"/>
    <mergeCell ref="J11:N11"/>
    <mergeCell ref="O11:S11"/>
    <mergeCell ref="T11:X11"/>
    <mergeCell ref="Y11:AC11"/>
    <mergeCell ref="AS13:AW13"/>
    <mergeCell ref="AX13:BB13"/>
    <mergeCell ref="BC13:BG13"/>
    <mergeCell ref="BH13:BL13"/>
    <mergeCell ref="BM13:BQ13"/>
    <mergeCell ref="BR13:BV13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I12:AM12"/>
    <mergeCell ref="AN12:AR12"/>
    <mergeCell ref="AS12:AW12"/>
    <mergeCell ref="AX12:BB12"/>
    <mergeCell ref="BC12:BG12"/>
    <mergeCell ref="BH12:BL12"/>
    <mergeCell ref="AS15:AW15"/>
    <mergeCell ref="AX15:BB15"/>
    <mergeCell ref="BC15:BG15"/>
    <mergeCell ref="BH15:BL15"/>
    <mergeCell ref="BM15:BQ15"/>
    <mergeCell ref="BR15:BV15"/>
    <mergeCell ref="BM14:BQ14"/>
    <mergeCell ref="BR14:BV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O14:S14"/>
    <mergeCell ref="T14:X14"/>
    <mergeCell ref="Y14:AC14"/>
    <mergeCell ref="AD14:AH14"/>
    <mergeCell ref="AS17:AW17"/>
    <mergeCell ref="AX17:BB17"/>
    <mergeCell ref="BC17:BG17"/>
    <mergeCell ref="BH17:BL17"/>
    <mergeCell ref="BM17:BQ17"/>
    <mergeCell ref="BR17:BV17"/>
    <mergeCell ref="BM16:BQ16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AN23:AR23"/>
    <mergeCell ref="AS23:AW23"/>
    <mergeCell ref="AN22:AR22"/>
    <mergeCell ref="AS22:AW22"/>
    <mergeCell ref="AX22:BB22"/>
    <mergeCell ref="BC22:BG22"/>
    <mergeCell ref="BH22:BL22"/>
    <mergeCell ref="BM22:BQ22"/>
    <mergeCell ref="BH21:BL21"/>
    <mergeCell ref="BM21:BQ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M36:BQ36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I38:AM38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41:BQ41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H40:BL40"/>
    <mergeCell ref="E40:I40"/>
    <mergeCell ref="J40:N40"/>
    <mergeCell ref="O40:S40"/>
    <mergeCell ref="T40:X40"/>
    <mergeCell ref="Y40:AC40"/>
    <mergeCell ref="AD40:AH40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R46:BV46"/>
    <mergeCell ref="BR45:BV45"/>
    <mergeCell ref="AN47:AR47"/>
    <mergeCell ref="AS47:AW47"/>
    <mergeCell ref="AN46:AR46"/>
    <mergeCell ref="AS46:AW46"/>
    <mergeCell ref="AX46:BB46"/>
    <mergeCell ref="BC46:BG46"/>
    <mergeCell ref="BH46:BL46"/>
    <mergeCell ref="BM46:BQ46"/>
    <mergeCell ref="BH45:BL45"/>
    <mergeCell ref="BM45:BQ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BH59:BL59"/>
    <mergeCell ref="BM59:BQ59"/>
    <mergeCell ref="BR59:BV59"/>
    <mergeCell ref="A60:BV61"/>
    <mergeCell ref="A62:BV62"/>
    <mergeCell ref="A63:D64"/>
    <mergeCell ref="E63:I64"/>
    <mergeCell ref="J64:N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O64:S64"/>
    <mergeCell ref="T64:X64"/>
    <mergeCell ref="Y64:AC64"/>
    <mergeCell ref="AD64:AH64"/>
    <mergeCell ref="AI64:AM64"/>
    <mergeCell ref="AN64:AR64"/>
    <mergeCell ref="BR63:BV64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M171:BQ171"/>
    <mergeCell ref="BR171:BV171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H172:BL172"/>
    <mergeCell ref="BM172:BQ172"/>
    <mergeCell ref="BR172:BV172"/>
    <mergeCell ref="E173:I173"/>
    <mergeCell ref="J173:N173"/>
    <mergeCell ref="O173:S173"/>
    <mergeCell ref="T173:X173"/>
    <mergeCell ref="Y173:AC173"/>
    <mergeCell ref="AD173:AH173"/>
    <mergeCell ref="AI173:AM173"/>
    <mergeCell ref="AD172:AH172"/>
    <mergeCell ref="AI172:AM172"/>
    <mergeCell ref="AN172:AR172"/>
    <mergeCell ref="AS172:AW172"/>
    <mergeCell ref="AX172:BB172"/>
    <mergeCell ref="BC172:BG172"/>
    <mergeCell ref="BM175:BQ175"/>
    <mergeCell ref="BR175:BV175"/>
    <mergeCell ref="E176:I176"/>
    <mergeCell ref="J176:N176"/>
    <mergeCell ref="O176:S176"/>
    <mergeCell ref="T176:X176"/>
    <mergeCell ref="Y176:AC176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AX174:BB174"/>
    <mergeCell ref="BC174:BG174"/>
    <mergeCell ref="BH174:BL174"/>
    <mergeCell ref="BM174:BQ174"/>
    <mergeCell ref="BR174:BV174"/>
    <mergeCell ref="E175:I175"/>
    <mergeCell ref="J175:N175"/>
    <mergeCell ref="O175:S175"/>
    <mergeCell ref="T175:X175"/>
    <mergeCell ref="Y175:AC175"/>
    <mergeCell ref="A180:BV180"/>
    <mergeCell ref="A181:D182"/>
    <mergeCell ref="E181:I182"/>
    <mergeCell ref="J182:N182"/>
    <mergeCell ref="O182:S182"/>
    <mergeCell ref="T182:X182"/>
    <mergeCell ref="Y182:AC182"/>
    <mergeCell ref="AD182:AH182"/>
    <mergeCell ref="AX177:BB177"/>
    <mergeCell ref="BC177:BG177"/>
    <mergeCell ref="BH177:BL177"/>
    <mergeCell ref="BM177:BQ177"/>
    <mergeCell ref="BR177:BV177"/>
    <mergeCell ref="A178:BV179"/>
    <mergeCell ref="BR176:BV176"/>
    <mergeCell ref="E177:I177"/>
    <mergeCell ref="J177:N177"/>
    <mergeCell ref="O177:S177"/>
    <mergeCell ref="T177:X177"/>
    <mergeCell ref="Y177:AC177"/>
    <mergeCell ref="AD177:AH177"/>
    <mergeCell ref="AI177:AM177"/>
    <mergeCell ref="AN177:AR177"/>
    <mergeCell ref="AS177:AW177"/>
    <mergeCell ref="AN176:AR176"/>
    <mergeCell ref="AS176:AW176"/>
    <mergeCell ref="AX176:BB176"/>
    <mergeCell ref="BC176:BG176"/>
    <mergeCell ref="BH176:BL176"/>
    <mergeCell ref="BM176:BQ176"/>
    <mergeCell ref="BR181:BV182"/>
    <mergeCell ref="J181:AM181"/>
    <mergeCell ref="AS183:AW183"/>
    <mergeCell ref="AX183:BB183"/>
    <mergeCell ref="BC183:BG183"/>
    <mergeCell ref="BH183:BL183"/>
    <mergeCell ref="BM183:BQ183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BH185:BL185"/>
    <mergeCell ref="BM185:BQ185"/>
    <mergeCell ref="BR185:BV185"/>
    <mergeCell ref="BM184:BQ184"/>
    <mergeCell ref="BR184:BV184"/>
    <mergeCell ref="E185:I185"/>
    <mergeCell ref="J185:N185"/>
    <mergeCell ref="O185:S185"/>
    <mergeCell ref="T185:X185"/>
    <mergeCell ref="Y185:AC185"/>
    <mergeCell ref="AD185:AH185"/>
    <mergeCell ref="AI185:AM185"/>
    <mergeCell ref="AN185:AR185"/>
    <mergeCell ref="AI184:AM184"/>
    <mergeCell ref="AN184:AR184"/>
    <mergeCell ref="AS184:AW184"/>
    <mergeCell ref="AX184:BB184"/>
    <mergeCell ref="BC184:BG184"/>
    <mergeCell ref="BH184:BL184"/>
    <mergeCell ref="E184:I184"/>
    <mergeCell ref="J184:N184"/>
    <mergeCell ref="O184:S184"/>
    <mergeCell ref="T184:X184"/>
    <mergeCell ref="Y184:AC184"/>
    <mergeCell ref="AD184:AH184"/>
    <mergeCell ref="AS187:AW187"/>
    <mergeCell ref="AX187:BB187"/>
    <mergeCell ref="BC187:BG187"/>
    <mergeCell ref="BH187:BL187"/>
    <mergeCell ref="BM187:BQ187"/>
    <mergeCell ref="BR187:BV187"/>
    <mergeCell ref="BM186:BQ186"/>
    <mergeCell ref="BR186:BV186"/>
    <mergeCell ref="E187:I187"/>
    <mergeCell ref="J187:N187"/>
    <mergeCell ref="O187:S187"/>
    <mergeCell ref="T187:X187"/>
    <mergeCell ref="Y187:AC187"/>
    <mergeCell ref="AD187:AH187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E186:I186"/>
    <mergeCell ref="J186:N186"/>
    <mergeCell ref="O186:S186"/>
    <mergeCell ref="T186:X186"/>
    <mergeCell ref="Y186:AC186"/>
    <mergeCell ref="AD186:AH186"/>
    <mergeCell ref="BM188:BQ188"/>
    <mergeCell ref="BR188:BV188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M190:BQ190"/>
    <mergeCell ref="BR190:BV190"/>
    <mergeCell ref="E191:I191"/>
    <mergeCell ref="J191:N191"/>
    <mergeCell ref="O191:S191"/>
    <mergeCell ref="T191:X191"/>
    <mergeCell ref="Y191:AC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BR192:BV192"/>
    <mergeCell ref="BR191:BV191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H194:BL194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BM195:BQ195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AI197:AM197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H199:BL199"/>
    <mergeCell ref="E199:I199"/>
    <mergeCell ref="J199:N199"/>
    <mergeCell ref="O199:S199"/>
    <mergeCell ref="T199:X199"/>
    <mergeCell ref="Y199:AC199"/>
    <mergeCell ref="AD199:AH199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BR205:BV205"/>
    <mergeCell ref="BR204:BV204"/>
    <mergeCell ref="AN206:AR206"/>
    <mergeCell ref="AS206:AW206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AS209:AW209"/>
    <mergeCell ref="AX209:BB209"/>
    <mergeCell ref="BC209:BG209"/>
    <mergeCell ref="BH209:BL209"/>
    <mergeCell ref="BM209:BQ209"/>
    <mergeCell ref="BR209:BV209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AN210:AR210"/>
    <mergeCell ref="AS210:AW210"/>
    <mergeCell ref="AX210:BB210"/>
    <mergeCell ref="BC210:BG210"/>
    <mergeCell ref="BH210:BL210"/>
    <mergeCell ref="E210:I210"/>
    <mergeCell ref="J210:N210"/>
    <mergeCell ref="O210:S210"/>
    <mergeCell ref="T210:X210"/>
    <mergeCell ref="Y210:AC210"/>
    <mergeCell ref="AD210:AH210"/>
    <mergeCell ref="BM212:BQ212"/>
    <mergeCell ref="BR212:BV212"/>
    <mergeCell ref="A213:D218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J212:N212"/>
    <mergeCell ref="O212:S212"/>
    <mergeCell ref="T212:X212"/>
    <mergeCell ref="Y212:AC212"/>
    <mergeCell ref="AD212:AH212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Y215:AC215"/>
    <mergeCell ref="BR213:BV213"/>
    <mergeCell ref="E214:I214"/>
    <mergeCell ref="J214:N214"/>
    <mergeCell ref="O214:S214"/>
    <mergeCell ref="T214:X214"/>
    <mergeCell ref="Y214:AC214"/>
    <mergeCell ref="AD214:AH214"/>
    <mergeCell ref="AI214:AM214"/>
    <mergeCell ref="AN214:AR214"/>
    <mergeCell ref="AS214:AW214"/>
    <mergeCell ref="AN213:AR213"/>
    <mergeCell ref="AS213:AW213"/>
    <mergeCell ref="AX213:BB213"/>
    <mergeCell ref="BC213:BG213"/>
    <mergeCell ref="BH213:BL213"/>
    <mergeCell ref="BM213:BQ213"/>
    <mergeCell ref="BR216:BV216"/>
    <mergeCell ref="E217:I217"/>
    <mergeCell ref="J217:N217"/>
    <mergeCell ref="O217:S217"/>
    <mergeCell ref="T217:X217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BH215:BL215"/>
    <mergeCell ref="BM215:BQ215"/>
    <mergeCell ref="BR215:BV215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BH218:BL218"/>
    <mergeCell ref="BM218:BQ218"/>
    <mergeCell ref="BR218:BV218"/>
    <mergeCell ref="A219:D224"/>
    <mergeCell ref="E219:I219"/>
    <mergeCell ref="J219:N219"/>
    <mergeCell ref="O219:S219"/>
    <mergeCell ref="T219:X219"/>
    <mergeCell ref="Y219:AC219"/>
    <mergeCell ref="AD219:AH219"/>
    <mergeCell ref="AD218:AH218"/>
    <mergeCell ref="AI218:AM218"/>
    <mergeCell ref="AN218:AR218"/>
    <mergeCell ref="AS218:AW218"/>
    <mergeCell ref="AX218:BB218"/>
    <mergeCell ref="BC218:BG218"/>
    <mergeCell ref="AX217:BB217"/>
    <mergeCell ref="BC217:BG217"/>
    <mergeCell ref="BH217:BL217"/>
    <mergeCell ref="BM217:BQ217"/>
    <mergeCell ref="BR217:BV217"/>
    <mergeCell ref="E218:I218"/>
    <mergeCell ref="J218:N218"/>
    <mergeCell ref="O218:S218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BM219:BQ219"/>
    <mergeCell ref="BR219:BV219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I219:AM219"/>
    <mergeCell ref="AN219:AR219"/>
    <mergeCell ref="AS219:AW219"/>
    <mergeCell ref="AX219:BB219"/>
    <mergeCell ref="BC219:BG219"/>
    <mergeCell ref="BH219:BL219"/>
    <mergeCell ref="AS222:AW222"/>
    <mergeCell ref="AX222:BB222"/>
    <mergeCell ref="BC222:BG222"/>
    <mergeCell ref="BH222:BL222"/>
    <mergeCell ref="BM222:BQ222"/>
    <mergeCell ref="BR222:BV222"/>
    <mergeCell ref="BM221:BQ221"/>
    <mergeCell ref="BR221:BV221"/>
    <mergeCell ref="E222:I222"/>
    <mergeCell ref="J222:N222"/>
    <mergeCell ref="O222:S222"/>
    <mergeCell ref="T222:X222"/>
    <mergeCell ref="Y222:AC222"/>
    <mergeCell ref="AD222:AH222"/>
    <mergeCell ref="AI222:AM222"/>
    <mergeCell ref="AN222:AR222"/>
    <mergeCell ref="AI221:AM221"/>
    <mergeCell ref="AN221:AR221"/>
    <mergeCell ref="AS221:AW221"/>
    <mergeCell ref="AX221:BB221"/>
    <mergeCell ref="BC221:BG221"/>
    <mergeCell ref="BH221:BL221"/>
    <mergeCell ref="E221:I221"/>
    <mergeCell ref="J221:N221"/>
    <mergeCell ref="O221:S221"/>
    <mergeCell ref="T221:X221"/>
    <mergeCell ref="Y221:AC221"/>
    <mergeCell ref="AD221:AH221"/>
    <mergeCell ref="AS224:AW224"/>
    <mergeCell ref="AX224:BB224"/>
    <mergeCell ref="BC224:BG224"/>
    <mergeCell ref="BH224:BL224"/>
    <mergeCell ref="BM224:BQ224"/>
    <mergeCell ref="BM223:BQ223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N223:AR223"/>
    <mergeCell ref="AS223:AW223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BH225:BL225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BM226:BQ226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BM231:BQ231"/>
    <mergeCell ref="BR231:BV231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AX227:BB227"/>
    <mergeCell ref="BC227:BG227"/>
    <mergeCell ref="BH227:BL227"/>
    <mergeCell ref="BM227:BQ227"/>
    <mergeCell ref="BR227:BV227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Y231:AC231"/>
    <mergeCell ref="AD231:AH231"/>
    <mergeCell ref="AI231:AM231"/>
    <mergeCell ref="AN231:AR231"/>
    <mergeCell ref="AS231:AW231"/>
    <mergeCell ref="AX231:BB231"/>
    <mergeCell ref="AX230:BB230"/>
    <mergeCell ref="BC230:BG230"/>
    <mergeCell ref="BH230:BL230"/>
    <mergeCell ref="BM230:BQ230"/>
    <mergeCell ref="J233:N233"/>
    <mergeCell ref="O233:S233"/>
    <mergeCell ref="T233:X233"/>
    <mergeCell ref="Y233:AC233"/>
    <mergeCell ref="AD233:AH233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BC248:BG248"/>
    <mergeCell ref="BH248:BL248"/>
    <mergeCell ref="BM248:BQ248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AS250:AW250"/>
    <mergeCell ref="AX250:BB250"/>
    <mergeCell ref="BC250:BG250"/>
    <mergeCell ref="BH250:BL250"/>
    <mergeCell ref="BM250:BQ250"/>
    <mergeCell ref="BR250:BV250"/>
    <mergeCell ref="BM249:BQ249"/>
    <mergeCell ref="BR249:BV249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BC249:BG249"/>
    <mergeCell ref="BH249:BL249"/>
    <mergeCell ref="AS252:AW252"/>
    <mergeCell ref="AX252:BB252"/>
    <mergeCell ref="BC252:BG252"/>
    <mergeCell ref="BH252:BL252"/>
    <mergeCell ref="BM252:BQ252"/>
    <mergeCell ref="BR252:BV252"/>
    <mergeCell ref="BM251:BQ251"/>
    <mergeCell ref="BR251:BV251"/>
    <mergeCell ref="E252:I252"/>
    <mergeCell ref="J252:N252"/>
    <mergeCell ref="O252:S252"/>
    <mergeCell ref="T252:X252"/>
    <mergeCell ref="Y252:AC252"/>
    <mergeCell ref="AD252:AH252"/>
    <mergeCell ref="AI252:AM252"/>
    <mergeCell ref="AN252:AR252"/>
    <mergeCell ref="AI251:AM251"/>
    <mergeCell ref="AN251:AR251"/>
    <mergeCell ref="AS251:AW251"/>
    <mergeCell ref="AX251:BB251"/>
    <mergeCell ref="BC251:BG251"/>
    <mergeCell ref="BH251:BL251"/>
    <mergeCell ref="E251:I251"/>
    <mergeCell ref="J251:N251"/>
    <mergeCell ref="O251:S251"/>
    <mergeCell ref="T251:X251"/>
    <mergeCell ref="Y251:AC251"/>
    <mergeCell ref="AD251:AH251"/>
    <mergeCell ref="BM253:BQ253"/>
    <mergeCell ref="BR253:BV253"/>
    <mergeCell ref="BM255:BQ255"/>
    <mergeCell ref="BR255:BV255"/>
    <mergeCell ref="A254:D259"/>
    <mergeCell ref="E254:I254"/>
    <mergeCell ref="J254:N254"/>
    <mergeCell ref="O254:S254"/>
    <mergeCell ref="T254:X254"/>
    <mergeCell ref="Y254:AC254"/>
    <mergeCell ref="AD254:AH254"/>
    <mergeCell ref="AI254:AM254"/>
    <mergeCell ref="AI253:AM253"/>
    <mergeCell ref="AN253:AR253"/>
    <mergeCell ref="AS253:AW253"/>
    <mergeCell ref="AX253:BB253"/>
    <mergeCell ref="BC253:BG253"/>
    <mergeCell ref="BH253:BL253"/>
    <mergeCell ref="E253:I253"/>
    <mergeCell ref="J253:N253"/>
    <mergeCell ref="O253:S253"/>
    <mergeCell ref="T253:X253"/>
    <mergeCell ref="Y253:AC253"/>
    <mergeCell ref="AD253:AH253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E257:I257"/>
    <mergeCell ref="J257:N257"/>
    <mergeCell ref="O257:S257"/>
    <mergeCell ref="T257:X257"/>
    <mergeCell ref="Y257:AC257"/>
    <mergeCell ref="AD257:AH257"/>
    <mergeCell ref="AI257:AM257"/>
    <mergeCell ref="AD256:AH256"/>
    <mergeCell ref="AI256:AM256"/>
    <mergeCell ref="AN256:AR256"/>
    <mergeCell ref="AS256:AW256"/>
    <mergeCell ref="AX256:BB256"/>
    <mergeCell ref="BC256:BG256"/>
    <mergeCell ref="Y256:AC256"/>
    <mergeCell ref="BR254:BV254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BC254:BG254"/>
    <mergeCell ref="BH254:BL254"/>
    <mergeCell ref="BM254:BQ254"/>
    <mergeCell ref="J258:N258"/>
    <mergeCell ref="O258:S258"/>
    <mergeCell ref="T258:X258"/>
    <mergeCell ref="Y258:AC258"/>
    <mergeCell ref="AD258:AH258"/>
    <mergeCell ref="AI258:AM258"/>
    <mergeCell ref="AN258:AR258"/>
    <mergeCell ref="AS258:AW258"/>
    <mergeCell ref="AN257:AR257"/>
    <mergeCell ref="AS257:AW257"/>
    <mergeCell ref="AX257:BB257"/>
    <mergeCell ref="BC257:BG257"/>
    <mergeCell ref="BH257:BL257"/>
    <mergeCell ref="BM257:BQ257"/>
    <mergeCell ref="BH256:BL256"/>
    <mergeCell ref="BM256:BQ256"/>
    <mergeCell ref="BR256:BV256"/>
    <mergeCell ref="AN181:BQ181"/>
    <mergeCell ref="J240:AM240"/>
    <mergeCell ref="AN240:BQ240"/>
    <mergeCell ref="J63:AM63"/>
    <mergeCell ref="AN63:BQ63"/>
    <mergeCell ref="A260:BV260"/>
    <mergeCell ref="A261:BV261"/>
    <mergeCell ref="A262:BV262"/>
    <mergeCell ref="BH259:BL259"/>
    <mergeCell ref="BM259:BQ259"/>
    <mergeCell ref="BR259:BV259"/>
    <mergeCell ref="J4:AM4"/>
    <mergeCell ref="BR4:BV5"/>
    <mergeCell ref="AN4:BQ4"/>
    <mergeCell ref="AD259:AH259"/>
    <mergeCell ref="AI259:AM259"/>
    <mergeCell ref="AN259:AR259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E259:I259"/>
    <mergeCell ref="J259:N259"/>
    <mergeCell ref="O259:S259"/>
    <mergeCell ref="T259:X259"/>
    <mergeCell ref="Y259:AC259"/>
    <mergeCell ref="BR257:BV257"/>
    <mergeCell ref="E258:I258"/>
  </mergeCells>
  <phoneticPr fontId="2"/>
  <pageMargins left="0.70866141732283472" right="0.70866141732283472" top="0.62992125984251968" bottom="0.62992125984251968" header="0.31496062992125984" footer="0.31496062992125984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平成28年度</vt:lpstr>
      <vt:lpstr>Sheet3</vt:lpstr>
      <vt:lpstr>平成28年度!Print_Area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2016-12-08T07:59:06Z</dcterms:modified>
</cp:coreProperties>
</file>