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空港管理課\管理課\Kanrika\☆監理係\作業中フォルダ【１年未満】\31_空港等の管理\【中分類】 (1)空港管理状況調書\東日本の空港利用状況\管内空港の利用概況集計表\★HP更新資料\R4年度\R5.3月分\HP掲載資料\アセット用\"/>
    </mc:Choice>
  </mc:AlternateContent>
  <xr:revisionPtr revIDLastSave="0" documentId="13_ncr:1_{1A03609D-FDF3-4F25-8E75-A75D65621881}" xr6:coauthVersionLast="36" xr6:coauthVersionMax="36" xr10:uidLastSave="{00000000-0000-0000-0000-000000000000}"/>
  <bookViews>
    <workbookView xWindow="0" yWindow="0" windowWidth="20490" windowHeight="6705" xr2:uid="{0CCD4122-D471-4346-A186-D8D32BE67745}"/>
  </bookViews>
  <sheets>
    <sheet name="利用概況集計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" i="1" l="1"/>
  <c r="Q59" i="1"/>
  <c r="P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O58" i="1"/>
  <c r="S57" i="1"/>
  <c r="O57" i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O55" i="1"/>
  <c r="S54" i="1"/>
  <c r="O54" i="1"/>
  <c r="S59" i="1" l="1"/>
  <c r="O59" i="1"/>
  <c r="O56" i="1"/>
  <c r="S56" i="1"/>
  <c r="R177" i="1" l="1"/>
  <c r="Q177" i="1"/>
  <c r="R174" i="1"/>
  <c r="N174" i="1"/>
  <c r="J174" i="1"/>
  <c r="P177" i="1"/>
  <c r="J177" i="1"/>
  <c r="I174" i="1"/>
  <c r="N177" i="1"/>
  <c r="P174" i="1"/>
  <c r="L174" i="1"/>
  <c r="H174" i="1"/>
  <c r="E177" i="1"/>
  <c r="G206" i="1"/>
  <c r="R203" i="1"/>
  <c r="K206" i="1"/>
  <c r="N203" i="1"/>
  <c r="J203" i="1"/>
  <c r="Q206" i="1"/>
  <c r="Q212" i="1"/>
  <c r="M212" i="1"/>
  <c r="I212" i="1"/>
  <c r="E212" i="1"/>
  <c r="J209" i="1"/>
  <c r="R209" i="1"/>
  <c r="Q197" i="1"/>
  <c r="M197" i="1"/>
  <c r="I197" i="1"/>
  <c r="E197" i="1"/>
  <c r="Q200" i="1"/>
  <c r="I200" i="1"/>
  <c r="E200" i="1"/>
  <c r="R188" i="1"/>
  <c r="M185" i="1"/>
  <c r="Q185" i="1"/>
  <c r="L188" i="1"/>
  <c r="D188" i="1"/>
  <c r="Q221" i="1"/>
  <c r="M221" i="1"/>
  <c r="I221" i="1"/>
  <c r="E221" i="1"/>
  <c r="M247" i="1"/>
  <c r="I247" i="1"/>
  <c r="E247" i="1"/>
  <c r="M230" i="1"/>
  <c r="I230" i="1"/>
  <c r="E230" i="1"/>
  <c r="N227" i="1"/>
  <c r="Q250" i="1"/>
  <c r="M250" i="1"/>
  <c r="E250" i="1"/>
  <c r="M253" i="1"/>
  <c r="I253" i="1"/>
  <c r="E253" i="1"/>
  <c r="H215" i="1"/>
  <c r="L215" i="1"/>
  <c r="H233" i="1"/>
  <c r="Q253" i="1" l="1"/>
  <c r="Q247" i="1"/>
  <c r="Q230" i="1"/>
  <c r="M200" i="1"/>
  <c r="G209" i="1"/>
  <c r="L212" i="1"/>
  <c r="L209" i="1"/>
  <c r="P203" i="1"/>
  <c r="N188" i="1"/>
  <c r="I250" i="1"/>
  <c r="M174" i="1"/>
  <c r="G185" i="1"/>
  <c r="P209" i="1"/>
  <c r="I203" i="1"/>
  <c r="I177" i="1"/>
  <c r="E174" i="1"/>
  <c r="D177" i="1"/>
  <c r="P200" i="1"/>
  <c r="P197" i="1"/>
  <c r="N191" i="1"/>
  <c r="K194" i="1"/>
  <c r="D194" i="1"/>
  <c r="G212" i="1"/>
  <c r="K209" i="1"/>
  <c r="P212" i="1"/>
  <c r="E206" i="1"/>
  <c r="D203" i="1"/>
  <c r="M233" i="1"/>
  <c r="N236" i="1"/>
  <c r="K197" i="1"/>
  <c r="E203" i="1"/>
  <c r="N206" i="1"/>
  <c r="J218" i="1"/>
  <c r="K218" i="1"/>
  <c r="R156" i="1"/>
  <c r="D233" i="1"/>
  <c r="J233" i="1"/>
  <c r="G236" i="1"/>
  <c r="L236" i="1"/>
  <c r="N218" i="1"/>
  <c r="Q215" i="1"/>
  <c r="H218" i="1"/>
  <c r="M218" i="1"/>
  <c r="G159" i="1"/>
  <c r="G156" i="1"/>
  <c r="L159" i="1"/>
  <c r="P156" i="1"/>
  <c r="E159" i="1"/>
  <c r="I156" i="1"/>
  <c r="J159" i="1"/>
  <c r="D250" i="1"/>
  <c r="O249" i="1"/>
  <c r="J253" i="1"/>
  <c r="J250" i="1"/>
  <c r="G253" i="1"/>
  <c r="K250" i="1"/>
  <c r="P253" i="1"/>
  <c r="S229" i="1"/>
  <c r="H230" i="1"/>
  <c r="L227" i="1"/>
  <c r="Q227" i="1"/>
  <c r="R230" i="1"/>
  <c r="N244" i="1"/>
  <c r="K247" i="1"/>
  <c r="D247" i="1"/>
  <c r="O246" i="1"/>
  <c r="H244" i="1"/>
  <c r="N247" i="1"/>
  <c r="K221" i="1"/>
  <c r="D221" i="1"/>
  <c r="E224" i="1"/>
  <c r="N224" i="1"/>
  <c r="N221" i="1"/>
  <c r="K224" i="1"/>
  <c r="D224" i="1"/>
  <c r="J191" i="1"/>
  <c r="G194" i="1"/>
  <c r="K191" i="1"/>
  <c r="P194" i="1"/>
  <c r="D191" i="1"/>
  <c r="I194" i="1"/>
  <c r="D185" i="1"/>
  <c r="I188" i="1"/>
  <c r="O202" i="1"/>
  <c r="J206" i="1"/>
  <c r="P206" i="1"/>
  <c r="K174" i="1"/>
  <c r="E236" i="1"/>
  <c r="I236" i="1"/>
  <c r="Q233" i="1"/>
  <c r="R236" i="1"/>
  <c r="P236" i="1"/>
  <c r="R218" i="1"/>
  <c r="G215" i="1"/>
  <c r="Q218" i="1"/>
  <c r="J156" i="1"/>
  <c r="K156" i="1"/>
  <c r="P159" i="1"/>
  <c r="D156" i="1"/>
  <c r="N159" i="1"/>
  <c r="N250" i="1"/>
  <c r="K253" i="1"/>
  <c r="R227" i="1"/>
  <c r="G227" i="1"/>
  <c r="L230" i="1"/>
  <c r="E227" i="1"/>
  <c r="R244" i="1"/>
  <c r="H247" i="1"/>
  <c r="I224" i="1"/>
  <c r="G221" i="1"/>
  <c r="H221" i="1"/>
  <c r="R221" i="1"/>
  <c r="H224" i="1"/>
  <c r="E191" i="1"/>
  <c r="J194" i="1"/>
  <c r="M194" i="1"/>
  <c r="G197" i="1"/>
  <c r="J197" i="1"/>
  <c r="J212" i="1"/>
  <c r="D206" i="1"/>
  <c r="M215" i="1"/>
  <c r="R215" i="1"/>
  <c r="D218" i="1"/>
  <c r="I218" i="1"/>
  <c r="Q159" i="1"/>
  <c r="P250" i="1"/>
  <c r="H227" i="1"/>
  <c r="M227" i="1"/>
  <c r="D244" i="1"/>
  <c r="J247" i="1"/>
  <c r="J224" i="1"/>
  <c r="Q191" i="1"/>
  <c r="E194" i="1"/>
  <c r="K185" i="1"/>
  <c r="P188" i="1"/>
  <c r="L200" i="1"/>
  <c r="L197" i="1"/>
  <c r="R200" i="1"/>
  <c r="Q209" i="1"/>
  <c r="R212" i="1"/>
  <c r="G233" i="1"/>
  <c r="O214" i="1"/>
  <c r="S213" i="1"/>
  <c r="F215" i="1"/>
  <c r="O213" i="1"/>
  <c r="C215" i="1"/>
  <c r="C230" i="1"/>
  <c r="O228" i="1"/>
  <c r="C227" i="1"/>
  <c r="O225" i="1"/>
  <c r="S243" i="1"/>
  <c r="M244" i="1"/>
  <c r="O223" i="1"/>
  <c r="O190" i="1"/>
  <c r="O184" i="1"/>
  <c r="F185" i="1"/>
  <c r="S183" i="1"/>
  <c r="O186" i="1"/>
  <c r="C188" i="1"/>
  <c r="O199" i="1"/>
  <c r="S198" i="1"/>
  <c r="F200" i="1"/>
  <c r="F197" i="1"/>
  <c r="S195" i="1"/>
  <c r="O198" i="1"/>
  <c r="C200" i="1"/>
  <c r="E209" i="1"/>
  <c r="F212" i="1"/>
  <c r="S210" i="1"/>
  <c r="S201" i="1"/>
  <c r="F203" i="1"/>
  <c r="O201" i="1"/>
  <c r="O203" i="1" s="1"/>
  <c r="C203" i="1"/>
  <c r="S205" i="1"/>
  <c r="S175" i="1"/>
  <c r="F177" i="1"/>
  <c r="S176" i="1"/>
  <c r="Q150" i="1"/>
  <c r="M150" i="1"/>
  <c r="E150" i="1"/>
  <c r="M153" i="1"/>
  <c r="P150" i="1"/>
  <c r="O232" i="1"/>
  <c r="N233" i="1"/>
  <c r="K236" i="1"/>
  <c r="K233" i="1"/>
  <c r="P215" i="1"/>
  <c r="F218" i="1"/>
  <c r="S216" i="1"/>
  <c r="E215" i="1"/>
  <c r="G218" i="1"/>
  <c r="J215" i="1"/>
  <c r="L218" i="1"/>
  <c r="K159" i="1"/>
  <c r="C159" i="1"/>
  <c r="O157" i="1"/>
  <c r="O155" i="1"/>
  <c r="I159" i="1"/>
  <c r="M156" i="1"/>
  <c r="H250" i="1"/>
  <c r="N253" i="1"/>
  <c r="S249" i="1"/>
  <c r="D253" i="1"/>
  <c r="O252" i="1"/>
  <c r="F227" i="1"/>
  <c r="S225" i="1"/>
  <c r="J227" i="1"/>
  <c r="P227" i="1"/>
  <c r="F230" i="1"/>
  <c r="S228" i="1"/>
  <c r="S246" i="1"/>
  <c r="C244" i="1"/>
  <c r="O242" i="1"/>
  <c r="L244" i="1"/>
  <c r="Q244" i="1"/>
  <c r="R247" i="1"/>
  <c r="L221" i="1"/>
  <c r="R224" i="1"/>
  <c r="S223" i="1"/>
  <c r="F194" i="1"/>
  <c r="S192" i="1"/>
  <c r="N194" i="1"/>
  <c r="S190" i="1"/>
  <c r="O193" i="1"/>
  <c r="H191" i="1"/>
  <c r="E185" i="1"/>
  <c r="J188" i="1"/>
  <c r="H185" i="1"/>
  <c r="M188" i="1"/>
  <c r="J185" i="1"/>
  <c r="G188" i="1"/>
  <c r="D197" i="1"/>
  <c r="O196" i="1"/>
  <c r="J200" i="1"/>
  <c r="G200" i="1"/>
  <c r="C212" i="1"/>
  <c r="O210" i="1"/>
  <c r="K212" i="1"/>
  <c r="D209" i="1"/>
  <c r="O208" i="1"/>
  <c r="I209" i="1"/>
  <c r="O204" i="1"/>
  <c r="C206" i="1"/>
  <c r="G203" i="1"/>
  <c r="S202" i="1"/>
  <c r="O205" i="1"/>
  <c r="D174" i="1"/>
  <c r="S172" i="1"/>
  <c r="F174" i="1"/>
  <c r="O175" i="1"/>
  <c r="C177" i="1"/>
  <c r="S173" i="1"/>
  <c r="J147" i="1"/>
  <c r="M236" i="1"/>
  <c r="Q236" i="1"/>
  <c r="E233" i="1"/>
  <c r="F236" i="1"/>
  <c r="S234" i="1"/>
  <c r="R233" i="1"/>
  <c r="S232" i="1"/>
  <c r="D236" i="1"/>
  <c r="O235" i="1"/>
  <c r="I215" i="1"/>
  <c r="S217" i="1"/>
  <c r="N215" i="1"/>
  <c r="K215" i="1"/>
  <c r="P218" i="1"/>
  <c r="E218" i="1"/>
  <c r="S158" i="1"/>
  <c r="S155" i="1"/>
  <c r="D159" i="1"/>
  <c r="O158" i="1"/>
  <c r="H156" i="1"/>
  <c r="M159" i="1"/>
  <c r="Q156" i="1"/>
  <c r="R159" i="1"/>
  <c r="L250" i="1"/>
  <c r="R253" i="1"/>
  <c r="R250" i="1"/>
  <c r="S252" i="1"/>
  <c r="O248" i="1"/>
  <c r="C250" i="1"/>
  <c r="H253" i="1"/>
  <c r="K227" i="1"/>
  <c r="P230" i="1"/>
  <c r="D227" i="1"/>
  <c r="O226" i="1"/>
  <c r="I227" i="1"/>
  <c r="J230" i="1"/>
  <c r="F244" i="1"/>
  <c r="S242" i="1"/>
  <c r="C247" i="1"/>
  <c r="O245" i="1"/>
  <c r="G244" i="1"/>
  <c r="L247" i="1"/>
  <c r="P244" i="1"/>
  <c r="E244" i="1"/>
  <c r="F247" i="1"/>
  <c r="S245" i="1"/>
  <c r="O220" i="1"/>
  <c r="S220" i="1"/>
  <c r="P221" i="1"/>
  <c r="F224" i="1"/>
  <c r="S222" i="1"/>
  <c r="F221" i="1"/>
  <c r="S219" i="1"/>
  <c r="O222" i="1"/>
  <c r="C224" i="1"/>
  <c r="L224" i="1"/>
  <c r="R194" i="1"/>
  <c r="R191" i="1"/>
  <c r="S193" i="1"/>
  <c r="O189" i="1"/>
  <c r="C191" i="1"/>
  <c r="H194" i="1"/>
  <c r="L191" i="1"/>
  <c r="Q194" i="1"/>
  <c r="S184" i="1"/>
  <c r="I185" i="1"/>
  <c r="S186" i="1"/>
  <c r="F188" i="1"/>
  <c r="C185" i="1"/>
  <c r="O183" i="1"/>
  <c r="H188" i="1"/>
  <c r="L185" i="1"/>
  <c r="Q188" i="1"/>
  <c r="N185" i="1"/>
  <c r="K188" i="1"/>
  <c r="C197" i="1"/>
  <c r="O195" i="1"/>
  <c r="S196" i="1"/>
  <c r="H197" i="1"/>
  <c r="N200" i="1"/>
  <c r="N197" i="1"/>
  <c r="K200" i="1"/>
  <c r="S211" i="1"/>
  <c r="S208" i="1"/>
  <c r="D212" i="1"/>
  <c r="O211" i="1"/>
  <c r="H209" i="1"/>
  <c r="M209" i="1"/>
  <c r="N212" i="1"/>
  <c r="M203" i="1"/>
  <c r="K203" i="1"/>
  <c r="M206" i="1"/>
  <c r="H203" i="1"/>
  <c r="Q203" i="1"/>
  <c r="R206" i="1"/>
  <c r="H206" i="1"/>
  <c r="O173" i="1"/>
  <c r="G177" i="1"/>
  <c r="O172" i="1"/>
  <c r="C174" i="1"/>
  <c r="H177" i="1"/>
  <c r="P233" i="1"/>
  <c r="L233" i="1"/>
  <c r="I233" i="1"/>
  <c r="J236" i="1"/>
  <c r="S231" i="1"/>
  <c r="F233" i="1"/>
  <c r="C236" i="1"/>
  <c r="O234" i="1"/>
  <c r="O231" i="1"/>
  <c r="C233" i="1"/>
  <c r="H236" i="1"/>
  <c r="S235" i="1"/>
  <c r="D215" i="1"/>
  <c r="S214" i="1"/>
  <c r="C218" i="1"/>
  <c r="O216" i="1"/>
  <c r="O217" i="1"/>
  <c r="N156" i="1"/>
  <c r="E156" i="1"/>
  <c r="F156" i="1"/>
  <c r="S154" i="1"/>
  <c r="C156" i="1"/>
  <c r="O154" i="1"/>
  <c r="H159" i="1"/>
  <c r="L156" i="1"/>
  <c r="F159" i="1"/>
  <c r="S157" i="1"/>
  <c r="F253" i="1"/>
  <c r="S251" i="1"/>
  <c r="S248" i="1"/>
  <c r="F250" i="1"/>
  <c r="O251" i="1"/>
  <c r="C253" i="1"/>
  <c r="G250" i="1"/>
  <c r="L253" i="1"/>
  <c r="G230" i="1"/>
  <c r="K230" i="1"/>
  <c r="S226" i="1"/>
  <c r="D230" i="1"/>
  <c r="O229" i="1"/>
  <c r="N230" i="1"/>
  <c r="J244" i="1"/>
  <c r="G247" i="1"/>
  <c r="K244" i="1"/>
  <c r="P247" i="1"/>
  <c r="O243" i="1"/>
  <c r="I244" i="1"/>
  <c r="C221" i="1"/>
  <c r="O219" i="1"/>
  <c r="M224" i="1"/>
  <c r="Q224" i="1"/>
  <c r="J221" i="1"/>
  <c r="G224" i="1"/>
  <c r="P224" i="1"/>
  <c r="I191" i="1"/>
  <c r="M191" i="1"/>
  <c r="F191" i="1"/>
  <c r="S189" i="1"/>
  <c r="C194" i="1"/>
  <c r="O192" i="1"/>
  <c r="G191" i="1"/>
  <c r="L194" i="1"/>
  <c r="P191" i="1"/>
  <c r="O187" i="1"/>
  <c r="P185" i="1"/>
  <c r="E188" i="1"/>
  <c r="R185" i="1"/>
  <c r="S187" i="1"/>
  <c r="D200" i="1"/>
  <c r="H200" i="1"/>
  <c r="R197" i="1"/>
  <c r="S199" i="1"/>
  <c r="F209" i="1"/>
  <c r="S207" i="1"/>
  <c r="N209" i="1"/>
  <c r="C209" i="1"/>
  <c r="O207" i="1"/>
  <c r="H212" i="1"/>
  <c r="I206" i="1"/>
  <c r="L203" i="1"/>
  <c r="F206" i="1"/>
  <c r="S204" i="1"/>
  <c r="L206" i="1"/>
  <c r="O176" i="1"/>
  <c r="Q174" i="1"/>
  <c r="L177" i="1"/>
  <c r="G174" i="1"/>
  <c r="M177" i="1"/>
  <c r="K177" i="1"/>
  <c r="O236" i="1" l="1"/>
  <c r="O224" i="1"/>
  <c r="O197" i="1"/>
  <c r="I150" i="1"/>
  <c r="D150" i="1"/>
  <c r="G147" i="1"/>
  <c r="Q153" i="1"/>
  <c r="R147" i="1"/>
  <c r="K150" i="1"/>
  <c r="P153" i="1"/>
  <c r="O250" i="1"/>
  <c r="O218" i="1"/>
  <c r="D144" i="1"/>
  <c r="L147" i="1"/>
  <c r="D153" i="1"/>
  <c r="O191" i="1"/>
  <c r="O247" i="1"/>
  <c r="H153" i="1"/>
  <c r="L150" i="1"/>
  <c r="O221" i="1"/>
  <c r="O233" i="1"/>
  <c r="N144" i="1"/>
  <c r="K144" i="1"/>
  <c r="P144" i="1"/>
  <c r="H147" i="1"/>
  <c r="R153" i="1"/>
  <c r="G144" i="1"/>
  <c r="L144" i="1"/>
  <c r="D147" i="1"/>
  <c r="H150" i="1"/>
  <c r="N153" i="1"/>
  <c r="S206" i="1"/>
  <c r="O209" i="1"/>
  <c r="O185" i="1"/>
  <c r="O215" i="1"/>
  <c r="O194" i="1"/>
  <c r="O253" i="1"/>
  <c r="S253" i="1"/>
  <c r="S156" i="1"/>
  <c r="S247" i="1"/>
  <c r="J144" i="1"/>
  <c r="N147" i="1"/>
  <c r="I144" i="1"/>
  <c r="S174" i="1"/>
  <c r="O212" i="1"/>
  <c r="O244" i="1"/>
  <c r="S227" i="1"/>
  <c r="O152" i="1"/>
  <c r="I153" i="1"/>
  <c r="S185" i="1"/>
  <c r="S244" i="1"/>
  <c r="S143" i="1"/>
  <c r="Q147" i="1"/>
  <c r="S230" i="1"/>
  <c r="S148" i="1"/>
  <c r="F150" i="1"/>
  <c r="S212" i="1"/>
  <c r="S215" i="1"/>
  <c r="S250" i="1"/>
  <c r="O156" i="1"/>
  <c r="S188" i="1"/>
  <c r="S221" i="1"/>
  <c r="S236" i="1"/>
  <c r="C144" i="1"/>
  <c r="O142" i="1"/>
  <c r="K147" i="1"/>
  <c r="H144" i="1"/>
  <c r="M144" i="1"/>
  <c r="P147" i="1"/>
  <c r="E147" i="1"/>
  <c r="S194" i="1"/>
  <c r="O159" i="1"/>
  <c r="S218" i="1"/>
  <c r="E153" i="1"/>
  <c r="C150" i="1"/>
  <c r="O148" i="1"/>
  <c r="J153" i="1"/>
  <c r="J150" i="1"/>
  <c r="G153" i="1"/>
  <c r="S203" i="1"/>
  <c r="S197" i="1"/>
  <c r="C147" i="1"/>
  <c r="O145" i="1"/>
  <c r="O151" i="1"/>
  <c r="O153" i="1" s="1"/>
  <c r="C153" i="1"/>
  <c r="S159" i="1"/>
  <c r="S233" i="1"/>
  <c r="O174" i="1"/>
  <c r="R144" i="1"/>
  <c r="Q144" i="1"/>
  <c r="O146" i="1"/>
  <c r="I147" i="1"/>
  <c r="L153" i="1"/>
  <c r="O149" i="1"/>
  <c r="N150" i="1"/>
  <c r="K153" i="1"/>
  <c r="S200" i="1"/>
  <c r="O188" i="1"/>
  <c r="O227" i="1"/>
  <c r="O143" i="1"/>
  <c r="S146" i="1"/>
  <c r="S151" i="1"/>
  <c r="F153" i="1"/>
  <c r="S177" i="1"/>
  <c r="O230" i="1"/>
  <c r="Q138" i="1"/>
  <c r="M138" i="1"/>
  <c r="I138" i="1"/>
  <c r="E138" i="1"/>
  <c r="D138" i="1"/>
  <c r="M141" i="1"/>
  <c r="L138" i="1"/>
  <c r="I141" i="1"/>
  <c r="S209" i="1"/>
  <c r="S191" i="1"/>
  <c r="S224" i="1"/>
  <c r="F144" i="1"/>
  <c r="S142" i="1"/>
  <c r="F147" i="1"/>
  <c r="S145" i="1"/>
  <c r="E144" i="1"/>
  <c r="M147" i="1"/>
  <c r="O177" i="1"/>
  <c r="O206" i="1"/>
  <c r="S149" i="1"/>
  <c r="G150" i="1"/>
  <c r="R150" i="1"/>
  <c r="S152" i="1"/>
  <c r="O200" i="1"/>
  <c r="J141" i="1" l="1"/>
  <c r="E141" i="1"/>
  <c r="N138" i="1"/>
  <c r="K141" i="1"/>
  <c r="R141" i="1"/>
  <c r="N141" i="1"/>
  <c r="R138" i="1"/>
  <c r="H138" i="1"/>
  <c r="S147" i="1"/>
  <c r="S144" i="1"/>
  <c r="P138" i="1"/>
  <c r="J138" i="1"/>
  <c r="G141" i="1"/>
  <c r="Q141" i="1"/>
  <c r="F141" i="1"/>
  <c r="S139" i="1"/>
  <c r="S136" i="1"/>
  <c r="F138" i="1"/>
  <c r="O139" i="1"/>
  <c r="C141" i="1"/>
  <c r="G138" i="1"/>
  <c r="L141" i="1"/>
  <c r="Q135" i="1"/>
  <c r="M135" i="1"/>
  <c r="E135" i="1"/>
  <c r="J132" i="1"/>
  <c r="R132" i="1"/>
  <c r="O137" i="1"/>
  <c r="K138" i="1"/>
  <c r="P141" i="1"/>
  <c r="O144" i="1"/>
  <c r="S137" i="1"/>
  <c r="D141" i="1"/>
  <c r="O140" i="1"/>
  <c r="O150" i="1"/>
  <c r="S150" i="1"/>
  <c r="G129" i="1"/>
  <c r="Q126" i="1"/>
  <c r="M126" i="1"/>
  <c r="I126" i="1"/>
  <c r="E126" i="1"/>
  <c r="S140" i="1"/>
  <c r="O136" i="1"/>
  <c r="C138" i="1"/>
  <c r="H141" i="1"/>
  <c r="S153" i="1"/>
  <c r="O147" i="1"/>
  <c r="Q129" i="1" l="1"/>
  <c r="E129" i="1"/>
  <c r="D135" i="1"/>
  <c r="D126" i="1"/>
  <c r="J129" i="1"/>
  <c r="K135" i="1"/>
  <c r="D132" i="1"/>
  <c r="K129" i="1"/>
  <c r="L129" i="1"/>
  <c r="P126" i="1"/>
  <c r="O138" i="1"/>
  <c r="G135" i="1"/>
  <c r="K132" i="1"/>
  <c r="P135" i="1"/>
  <c r="L126" i="1"/>
  <c r="H129" i="1"/>
  <c r="J126" i="1"/>
  <c r="O131" i="1"/>
  <c r="I132" i="1"/>
  <c r="J135" i="1"/>
  <c r="S138" i="1"/>
  <c r="I135" i="1"/>
  <c r="P132" i="1"/>
  <c r="G126" i="1"/>
  <c r="K126" i="1"/>
  <c r="N126" i="1"/>
  <c r="M132" i="1"/>
  <c r="C126" i="1"/>
  <c r="O124" i="1"/>
  <c r="C135" i="1"/>
  <c r="O133" i="1"/>
  <c r="O125" i="1"/>
  <c r="S125" i="1"/>
  <c r="N129" i="1"/>
  <c r="S134" i="1"/>
  <c r="S131" i="1"/>
  <c r="O134" i="1"/>
  <c r="H132" i="1"/>
  <c r="N135" i="1"/>
  <c r="H126" i="1"/>
  <c r="M129" i="1"/>
  <c r="R129" i="1"/>
  <c r="R126" i="1"/>
  <c r="S128" i="1"/>
  <c r="P129" i="1"/>
  <c r="F132" i="1"/>
  <c r="S130" i="1"/>
  <c r="N132" i="1"/>
  <c r="C132" i="1"/>
  <c r="O130" i="1"/>
  <c r="O132" i="1" s="1"/>
  <c r="H135" i="1"/>
  <c r="L132" i="1"/>
  <c r="Q132" i="1"/>
  <c r="R135" i="1"/>
  <c r="I129" i="1"/>
  <c r="D129" i="1"/>
  <c r="F129" i="1"/>
  <c r="S127" i="1"/>
  <c r="S124" i="1"/>
  <c r="F126" i="1"/>
  <c r="O127" i="1"/>
  <c r="C129" i="1"/>
  <c r="O128" i="1"/>
  <c r="G132" i="1"/>
  <c r="L135" i="1"/>
  <c r="E132" i="1"/>
  <c r="F135" i="1"/>
  <c r="S133" i="1"/>
  <c r="O141" i="1"/>
  <c r="S141" i="1"/>
  <c r="O126" i="1" l="1"/>
  <c r="S135" i="1"/>
  <c r="O135" i="1"/>
  <c r="S132" i="1"/>
  <c r="O129" i="1"/>
  <c r="S129" i="1"/>
  <c r="S126" i="1"/>
  <c r="R118" i="1" l="1"/>
  <c r="N118" i="1"/>
  <c r="J118" i="1"/>
  <c r="M115" i="1"/>
  <c r="I115" i="1"/>
  <c r="E115" i="1"/>
  <c r="M118" i="1"/>
  <c r="E118" i="1"/>
  <c r="H115" i="1"/>
  <c r="L118" i="1"/>
  <c r="G115" i="1"/>
  <c r="I118" i="1"/>
  <c r="L115" i="1"/>
  <c r="Q115" i="1" l="1"/>
  <c r="P115" i="1"/>
  <c r="D115" i="1"/>
  <c r="Q118" i="1"/>
  <c r="D118" i="1"/>
  <c r="N53" i="1"/>
  <c r="J53" i="1"/>
  <c r="Q50" i="1"/>
  <c r="M50" i="1"/>
  <c r="I50" i="1"/>
  <c r="E50" i="1"/>
  <c r="Q53" i="1"/>
  <c r="M53" i="1"/>
  <c r="I53" i="1"/>
  <c r="E53" i="1"/>
  <c r="D50" i="1"/>
  <c r="D53" i="1"/>
  <c r="R115" i="1"/>
  <c r="S117" i="1"/>
  <c r="D70" i="1"/>
  <c r="K70" i="1"/>
  <c r="N67" i="1"/>
  <c r="J70" i="1"/>
  <c r="N70" i="1"/>
  <c r="Q88" i="1"/>
  <c r="M88" i="1"/>
  <c r="I88" i="1"/>
  <c r="E88" i="1"/>
  <c r="D88" i="1"/>
  <c r="Q85" i="1"/>
  <c r="M85" i="1"/>
  <c r="I85" i="1"/>
  <c r="E85" i="1"/>
  <c r="H88" i="1"/>
  <c r="G88" i="1"/>
  <c r="E94" i="1"/>
  <c r="I91" i="1"/>
  <c r="Q94" i="1"/>
  <c r="M94" i="1"/>
  <c r="Q112" i="1"/>
  <c r="M112" i="1"/>
  <c r="E112" i="1"/>
  <c r="N109" i="1"/>
  <c r="G112" i="1"/>
  <c r="S114" i="1"/>
  <c r="O117" i="1"/>
  <c r="S116" i="1"/>
  <c r="F118" i="1"/>
  <c r="S113" i="1"/>
  <c r="F115" i="1"/>
  <c r="O116" i="1"/>
  <c r="C118" i="1"/>
  <c r="O114" i="1"/>
  <c r="C115" i="1"/>
  <c r="O113" i="1"/>
  <c r="H118" i="1"/>
  <c r="J115" i="1"/>
  <c r="G118" i="1"/>
  <c r="Q73" i="1"/>
  <c r="M73" i="1"/>
  <c r="I73" i="1"/>
  <c r="E73" i="1"/>
  <c r="I76" i="1"/>
  <c r="E76" i="1"/>
  <c r="P76" i="1"/>
  <c r="K73" i="1"/>
  <c r="E79" i="1"/>
  <c r="K115" i="1"/>
  <c r="P118" i="1"/>
  <c r="N115" i="1"/>
  <c r="K118" i="1"/>
  <c r="I112" i="1" l="1"/>
  <c r="Q76" i="1"/>
  <c r="M76" i="1"/>
  <c r="J79" i="1"/>
  <c r="G82" i="1"/>
  <c r="K79" i="1"/>
  <c r="P82" i="1"/>
  <c r="K109" i="1"/>
  <c r="P112" i="1"/>
  <c r="P91" i="1"/>
  <c r="J91" i="1"/>
  <c r="G94" i="1"/>
  <c r="H85" i="1"/>
  <c r="L73" i="1"/>
  <c r="R76" i="1"/>
  <c r="D109" i="1"/>
  <c r="J94" i="1"/>
  <c r="I67" i="1"/>
  <c r="H50" i="1"/>
  <c r="J82" i="1"/>
  <c r="N79" i="1"/>
  <c r="K82" i="1"/>
  <c r="D82" i="1"/>
  <c r="K112" i="1"/>
  <c r="D112" i="1"/>
  <c r="N91" i="1"/>
  <c r="K94" i="1"/>
  <c r="L85" i="1"/>
  <c r="R67" i="1"/>
  <c r="H70" i="1"/>
  <c r="H53" i="1"/>
  <c r="L76" i="1"/>
  <c r="E91" i="1"/>
  <c r="R82" i="1"/>
  <c r="D76" i="1"/>
  <c r="L91" i="1"/>
  <c r="H76" i="1"/>
  <c r="J109" i="1"/>
  <c r="Q91" i="1"/>
  <c r="E67" i="1"/>
  <c r="Q67" i="1"/>
  <c r="G73" i="1"/>
  <c r="L109" i="1"/>
  <c r="R94" i="1"/>
  <c r="L88" i="1"/>
  <c r="K85" i="1"/>
  <c r="D73" i="1"/>
  <c r="J76" i="1"/>
  <c r="O115" i="1"/>
  <c r="I79" i="1"/>
  <c r="N82" i="1"/>
  <c r="P73" i="1"/>
  <c r="H109" i="1"/>
  <c r="O90" i="1"/>
  <c r="D91" i="1"/>
  <c r="N94" i="1"/>
  <c r="R70" i="1"/>
  <c r="O52" i="1"/>
  <c r="L53" i="1"/>
  <c r="L50" i="1"/>
  <c r="R53" i="1"/>
  <c r="R79" i="1"/>
  <c r="H82" i="1"/>
  <c r="H112" i="1"/>
  <c r="R91" i="1"/>
  <c r="G85" i="1"/>
  <c r="P85" i="1"/>
  <c r="K88" i="1"/>
  <c r="M67" i="1"/>
  <c r="G67" i="1"/>
  <c r="L70" i="1"/>
  <c r="G50" i="1"/>
  <c r="P53" i="1"/>
  <c r="P50" i="1"/>
  <c r="M79" i="1"/>
  <c r="Q79" i="1"/>
  <c r="G79" i="1"/>
  <c r="L82" i="1"/>
  <c r="H73" i="1"/>
  <c r="N76" i="1"/>
  <c r="S111" i="1"/>
  <c r="R109" i="1"/>
  <c r="G109" i="1"/>
  <c r="L112" i="1"/>
  <c r="P109" i="1"/>
  <c r="I94" i="1"/>
  <c r="M91" i="1"/>
  <c r="H91" i="1"/>
  <c r="D85" i="1"/>
  <c r="P88" i="1"/>
  <c r="J67" i="1"/>
  <c r="G70" i="1"/>
  <c r="K67" i="1"/>
  <c r="P70" i="1"/>
  <c r="S49" i="1"/>
  <c r="K50" i="1"/>
  <c r="S81" i="1"/>
  <c r="O77" i="1"/>
  <c r="C79" i="1"/>
  <c r="L79" i="1"/>
  <c r="Q82" i="1"/>
  <c r="C73" i="1"/>
  <c r="O71" i="1"/>
  <c r="O72" i="1"/>
  <c r="J73" i="1"/>
  <c r="G76" i="1"/>
  <c r="F109" i="1"/>
  <c r="S107" i="1"/>
  <c r="C109" i="1"/>
  <c r="O107" i="1"/>
  <c r="Q109" i="1"/>
  <c r="R112" i="1"/>
  <c r="S93" i="1"/>
  <c r="O89" i="1"/>
  <c r="O91" i="1" s="1"/>
  <c r="C91" i="1"/>
  <c r="H94" i="1"/>
  <c r="C85" i="1"/>
  <c r="O83" i="1"/>
  <c r="S87" i="1"/>
  <c r="J85" i="1"/>
  <c r="J88" i="1"/>
  <c r="F70" i="1"/>
  <c r="S68" i="1"/>
  <c r="F67" i="1"/>
  <c r="S65" i="1"/>
  <c r="C70" i="1"/>
  <c r="O68" i="1"/>
  <c r="P67" i="1"/>
  <c r="E70" i="1"/>
  <c r="S51" i="1"/>
  <c r="F53" i="1"/>
  <c r="F50" i="1"/>
  <c r="S48" i="1"/>
  <c r="O51" i="1"/>
  <c r="O53" i="1" s="1"/>
  <c r="C53" i="1"/>
  <c r="F82" i="1"/>
  <c r="S80" i="1"/>
  <c r="F79" i="1"/>
  <c r="S77" i="1"/>
  <c r="C82" i="1"/>
  <c r="O80" i="1"/>
  <c r="P79" i="1"/>
  <c r="E82" i="1"/>
  <c r="S72" i="1"/>
  <c r="N73" i="1"/>
  <c r="K76" i="1"/>
  <c r="S118" i="1"/>
  <c r="E109" i="1"/>
  <c r="F112" i="1"/>
  <c r="S110" i="1"/>
  <c r="F94" i="1"/>
  <c r="S92" i="1"/>
  <c r="S89" i="1"/>
  <c r="F91" i="1"/>
  <c r="O92" i="1"/>
  <c r="C94" i="1"/>
  <c r="G91" i="1"/>
  <c r="L94" i="1"/>
  <c r="S84" i="1"/>
  <c r="O84" i="1"/>
  <c r="N85" i="1"/>
  <c r="O87" i="1"/>
  <c r="N88" i="1"/>
  <c r="D67" i="1"/>
  <c r="O66" i="1"/>
  <c r="I70" i="1"/>
  <c r="O49" i="1"/>
  <c r="J50" i="1"/>
  <c r="G53" i="1"/>
  <c r="D79" i="1"/>
  <c r="O78" i="1"/>
  <c r="I82" i="1"/>
  <c r="R73" i="1"/>
  <c r="S75" i="1"/>
  <c r="O118" i="1"/>
  <c r="C112" i="1"/>
  <c r="O110" i="1"/>
  <c r="O108" i="1"/>
  <c r="I109" i="1"/>
  <c r="J112" i="1"/>
  <c r="K91" i="1"/>
  <c r="P94" i="1"/>
  <c r="R85" i="1"/>
  <c r="R88" i="1"/>
  <c r="S66" i="1"/>
  <c r="O69" i="1"/>
  <c r="H67" i="1"/>
  <c r="M70" i="1"/>
  <c r="N50" i="1"/>
  <c r="K53" i="1"/>
  <c r="S78" i="1"/>
  <c r="O81" i="1"/>
  <c r="H79" i="1"/>
  <c r="M82" i="1"/>
  <c r="O75" i="1"/>
  <c r="S74" i="1"/>
  <c r="F76" i="1"/>
  <c r="F73" i="1"/>
  <c r="S71" i="1"/>
  <c r="O74" i="1"/>
  <c r="C76" i="1"/>
  <c r="S115" i="1"/>
  <c r="S108" i="1"/>
  <c r="O111" i="1"/>
  <c r="M109" i="1"/>
  <c r="N112" i="1"/>
  <c r="S90" i="1"/>
  <c r="D94" i="1"/>
  <c r="O93" i="1"/>
  <c r="C88" i="1"/>
  <c r="O86" i="1"/>
  <c r="F85" i="1"/>
  <c r="S83" i="1"/>
  <c r="S86" i="1"/>
  <c r="F88" i="1"/>
  <c r="S69" i="1"/>
  <c r="O65" i="1"/>
  <c r="O67" i="1" s="1"/>
  <c r="C67" i="1"/>
  <c r="L67" i="1"/>
  <c r="Q70" i="1"/>
  <c r="C50" i="1"/>
  <c r="O48" i="1"/>
  <c r="R50" i="1"/>
  <c r="S52" i="1"/>
  <c r="S76" i="1" l="1"/>
  <c r="O88" i="1"/>
  <c r="O76" i="1"/>
  <c r="O50" i="1"/>
  <c r="S85" i="1"/>
  <c r="S88" i="1"/>
  <c r="S73" i="1"/>
  <c r="S82" i="1"/>
  <c r="S50" i="1"/>
  <c r="S67" i="1"/>
  <c r="O94" i="1"/>
  <c r="S94" i="1"/>
  <c r="S53" i="1"/>
  <c r="O70" i="1"/>
  <c r="S109" i="1"/>
  <c r="O73" i="1"/>
  <c r="S91" i="1"/>
  <c r="S79" i="1"/>
  <c r="S70" i="1"/>
  <c r="O85" i="1"/>
  <c r="O109" i="1"/>
  <c r="O79" i="1"/>
  <c r="O112" i="1"/>
  <c r="S112" i="1"/>
  <c r="O82" i="1"/>
  <c r="P47" i="1" l="1"/>
  <c r="L47" i="1"/>
  <c r="K44" i="1"/>
  <c r="G44" i="1"/>
  <c r="G47" i="1"/>
  <c r="J44" i="1"/>
  <c r="R47" i="1"/>
  <c r="E44" i="1"/>
  <c r="N47" i="1"/>
  <c r="Q44" i="1"/>
  <c r="M44" i="1"/>
  <c r="I44" i="1" l="1"/>
  <c r="R44" i="1"/>
  <c r="H47" i="1"/>
  <c r="J47" i="1"/>
  <c r="N44" i="1"/>
  <c r="K47" i="1"/>
  <c r="D47" i="1"/>
  <c r="F44" i="1"/>
  <c r="S42" i="1"/>
  <c r="C47" i="1"/>
  <c r="O45" i="1"/>
  <c r="P44" i="1"/>
  <c r="E47" i="1"/>
  <c r="D44" i="1"/>
  <c r="O43" i="1"/>
  <c r="I47" i="1"/>
  <c r="S43" i="1"/>
  <c r="O46" i="1"/>
  <c r="H44" i="1"/>
  <c r="M47" i="1"/>
  <c r="F47" i="1"/>
  <c r="S45" i="1"/>
  <c r="S46" i="1"/>
  <c r="O42" i="1"/>
  <c r="C44" i="1"/>
  <c r="L44" i="1"/>
  <c r="Q47" i="1"/>
  <c r="O47" i="1" l="1"/>
  <c r="Q29" i="1"/>
  <c r="R29" i="1"/>
  <c r="J29" i="1"/>
  <c r="M26" i="1"/>
  <c r="E26" i="1"/>
  <c r="L29" i="1"/>
  <c r="P29" i="1"/>
  <c r="H29" i="1"/>
  <c r="K26" i="1"/>
  <c r="D29" i="1"/>
  <c r="G26" i="1"/>
  <c r="N29" i="1"/>
  <c r="Q26" i="1"/>
  <c r="I26" i="1"/>
  <c r="L35" i="1"/>
  <c r="H35" i="1"/>
  <c r="D35" i="1"/>
  <c r="K32" i="1"/>
  <c r="G32" i="1"/>
  <c r="K35" i="1"/>
  <c r="G35" i="1"/>
  <c r="R32" i="1"/>
  <c r="N32" i="1"/>
  <c r="J32" i="1"/>
  <c r="N35" i="1"/>
  <c r="E32" i="1"/>
  <c r="J35" i="1"/>
  <c r="M32" i="1"/>
  <c r="I32" i="1"/>
  <c r="R35" i="1"/>
  <c r="J41" i="1"/>
  <c r="Q38" i="1"/>
  <c r="M38" i="1"/>
  <c r="I38" i="1"/>
  <c r="E38" i="1"/>
  <c r="Q41" i="1"/>
  <c r="M41" i="1"/>
  <c r="I41" i="1"/>
  <c r="D38" i="1"/>
  <c r="D41" i="1"/>
  <c r="S47" i="1"/>
  <c r="O44" i="1"/>
  <c r="S44" i="1"/>
  <c r="E41" i="1" l="1"/>
  <c r="L41" i="1"/>
  <c r="L38" i="1"/>
  <c r="R41" i="1"/>
  <c r="P38" i="1"/>
  <c r="P35" i="1"/>
  <c r="P41" i="1"/>
  <c r="H38" i="1"/>
  <c r="N41" i="1"/>
  <c r="H41" i="1"/>
  <c r="K38" i="1"/>
  <c r="S37" i="1"/>
  <c r="Q32" i="1"/>
  <c r="G38" i="1"/>
  <c r="R38" i="1"/>
  <c r="S40" i="1"/>
  <c r="F32" i="1"/>
  <c r="S30" i="1"/>
  <c r="C35" i="1"/>
  <c r="O33" i="1"/>
  <c r="O30" i="1"/>
  <c r="C32" i="1"/>
  <c r="P32" i="1"/>
  <c r="E35" i="1"/>
  <c r="O28" i="1"/>
  <c r="S25" i="1"/>
  <c r="P26" i="1"/>
  <c r="E29" i="1"/>
  <c r="R26" i="1"/>
  <c r="S28" i="1"/>
  <c r="C38" i="1"/>
  <c r="O36" i="1"/>
  <c r="O40" i="1"/>
  <c r="S39" i="1"/>
  <c r="F41" i="1"/>
  <c r="F38" i="1"/>
  <c r="S36" i="1"/>
  <c r="O39" i="1"/>
  <c r="C41" i="1"/>
  <c r="S31" i="1"/>
  <c r="O34" i="1"/>
  <c r="D32" i="1"/>
  <c r="O31" i="1"/>
  <c r="I35" i="1"/>
  <c r="C26" i="1"/>
  <c r="O24" i="1"/>
  <c r="D26" i="1"/>
  <c r="O25" i="1"/>
  <c r="I29" i="1"/>
  <c r="F26" i="1"/>
  <c r="S24" i="1"/>
  <c r="O27" i="1"/>
  <c r="C29" i="1"/>
  <c r="O37" i="1"/>
  <c r="J38" i="1"/>
  <c r="G41" i="1"/>
  <c r="H32" i="1"/>
  <c r="M35" i="1"/>
  <c r="S27" i="1"/>
  <c r="F29" i="1"/>
  <c r="H26" i="1"/>
  <c r="M29" i="1"/>
  <c r="J26" i="1"/>
  <c r="G29" i="1"/>
  <c r="N38" i="1"/>
  <c r="K41" i="1"/>
  <c r="F35" i="1"/>
  <c r="S33" i="1"/>
  <c r="S34" i="1"/>
  <c r="L32" i="1"/>
  <c r="Q35" i="1"/>
  <c r="L26" i="1"/>
  <c r="N26" i="1"/>
  <c r="K29" i="1"/>
  <c r="O41" i="1" l="1"/>
  <c r="O29" i="1"/>
  <c r="O26" i="1"/>
  <c r="S26" i="1"/>
  <c r="O32" i="1"/>
  <c r="S32" i="1"/>
  <c r="S29" i="1"/>
  <c r="S38" i="1"/>
  <c r="O38" i="1"/>
  <c r="O35" i="1"/>
  <c r="S35" i="1"/>
  <c r="S41" i="1"/>
  <c r="P23" i="1" l="1"/>
  <c r="H23" i="1"/>
  <c r="K20" i="1"/>
  <c r="J23" i="1"/>
  <c r="M20" i="1"/>
  <c r="Q20" i="1"/>
  <c r="I20" i="1"/>
  <c r="R23" i="1"/>
  <c r="E20" i="1"/>
  <c r="L23" i="1"/>
  <c r="G20" i="1"/>
  <c r="D23" i="1" l="1"/>
  <c r="N23" i="1"/>
  <c r="S19" i="1"/>
  <c r="O22" i="1"/>
  <c r="S21" i="1"/>
  <c r="F23" i="1"/>
  <c r="N20" i="1"/>
  <c r="K23" i="1"/>
  <c r="P20" i="1"/>
  <c r="E23" i="1"/>
  <c r="R20" i="1"/>
  <c r="S22" i="1"/>
  <c r="D20" i="1"/>
  <c r="O19" i="1"/>
  <c r="I23" i="1"/>
  <c r="F20" i="1"/>
  <c r="S18" i="1"/>
  <c r="C23" i="1"/>
  <c r="O21" i="1"/>
  <c r="H20" i="1"/>
  <c r="M23" i="1"/>
  <c r="O18" i="1"/>
  <c r="O20" i="1" s="1"/>
  <c r="C20" i="1"/>
  <c r="J20" i="1"/>
  <c r="G23" i="1"/>
  <c r="L20" i="1"/>
  <c r="Q23" i="1"/>
  <c r="O23" i="1" l="1"/>
  <c r="S20" i="1"/>
  <c r="S23" i="1"/>
  <c r="Q164" i="1" l="1"/>
  <c r="M164" i="1"/>
  <c r="I164" i="1"/>
  <c r="E164" i="1"/>
  <c r="P161" i="1"/>
  <c r="L161" i="1"/>
  <c r="H161" i="1"/>
  <c r="D161" i="1"/>
  <c r="P164" i="1"/>
  <c r="L164" i="1"/>
  <c r="H164" i="1"/>
  <c r="D164" i="1"/>
  <c r="K161" i="1"/>
  <c r="G161" i="1"/>
  <c r="K164" i="1"/>
  <c r="G164" i="1"/>
  <c r="R161" i="1"/>
  <c r="N161" i="1"/>
  <c r="J161" i="1"/>
  <c r="I161" i="1"/>
  <c r="R164" i="1"/>
  <c r="E161" i="1"/>
  <c r="N164" i="1"/>
  <c r="Q161" i="1"/>
  <c r="M161" i="1"/>
  <c r="J164" i="1"/>
  <c r="N168" i="1" l="1"/>
  <c r="N160" i="1"/>
  <c r="N162" i="1" s="1"/>
  <c r="R168" i="1"/>
  <c r="R160" i="1"/>
  <c r="R162" i="1" s="1"/>
  <c r="G168" i="1"/>
  <c r="G162" i="1" s="1"/>
  <c r="G160" i="1"/>
  <c r="L171" i="1"/>
  <c r="L165" i="1" s="1"/>
  <c r="L163" i="1"/>
  <c r="P160" i="1"/>
  <c r="P162" i="1" s="1"/>
  <c r="P168" i="1"/>
  <c r="E171" i="1"/>
  <c r="E163" i="1"/>
  <c r="E165" i="1" s="1"/>
  <c r="E168" i="1"/>
  <c r="E160" i="1"/>
  <c r="E162" i="1" s="1"/>
  <c r="F171" i="1"/>
  <c r="F163" i="1"/>
  <c r="S169" i="1"/>
  <c r="S163" i="1" s="1"/>
  <c r="C171" i="1"/>
  <c r="C163" i="1"/>
  <c r="O169" i="1"/>
  <c r="G171" i="1"/>
  <c r="G165" i="1" s="1"/>
  <c r="G163" i="1"/>
  <c r="K168" i="1"/>
  <c r="K162" i="1" s="1"/>
  <c r="K160" i="1"/>
  <c r="P171" i="1"/>
  <c r="P163" i="1"/>
  <c r="P165" i="1" s="1"/>
  <c r="D168" i="1"/>
  <c r="D160" i="1"/>
  <c r="D162" i="1" s="1"/>
  <c r="O167" i="1"/>
  <c r="O161" i="1" s="1"/>
  <c r="C161" i="1"/>
  <c r="I163" i="1"/>
  <c r="I171" i="1"/>
  <c r="I165" i="1" s="1"/>
  <c r="I168" i="1"/>
  <c r="I162" i="1" s="1"/>
  <c r="I160" i="1"/>
  <c r="J171" i="1"/>
  <c r="J165" i="1" s="1"/>
  <c r="J163" i="1"/>
  <c r="F164" i="1"/>
  <c r="S170" i="1"/>
  <c r="S164" i="1" s="1"/>
  <c r="F161" i="1"/>
  <c r="S161" i="1" s="1"/>
  <c r="S167" i="1"/>
  <c r="D171" i="1"/>
  <c r="D163" i="1"/>
  <c r="D165" i="1" s="1"/>
  <c r="C164" i="1"/>
  <c r="O170" i="1"/>
  <c r="O164" i="1" s="1"/>
  <c r="H168" i="1"/>
  <c r="H162" i="1" s="1"/>
  <c r="H160" i="1"/>
  <c r="M163" i="1"/>
  <c r="M171" i="1"/>
  <c r="M165" i="1" s="1"/>
  <c r="M168" i="1"/>
  <c r="M162" i="1" s="1"/>
  <c r="M160" i="1"/>
  <c r="N171" i="1"/>
  <c r="N163" i="1"/>
  <c r="N165" i="1" s="1"/>
  <c r="K171" i="1"/>
  <c r="K165" i="1" s="1"/>
  <c r="K163" i="1"/>
  <c r="F168" i="1"/>
  <c r="F160" i="1"/>
  <c r="S166" i="1"/>
  <c r="J168" i="1"/>
  <c r="J162" i="1" s="1"/>
  <c r="J160" i="1"/>
  <c r="C168" i="1"/>
  <c r="C160" i="1"/>
  <c r="O166" i="1"/>
  <c r="H171" i="1"/>
  <c r="H165" i="1" s="1"/>
  <c r="H163" i="1"/>
  <c r="L160" i="1"/>
  <c r="L168" i="1"/>
  <c r="L162" i="1" s="1"/>
  <c r="Q171" i="1"/>
  <c r="Q163" i="1"/>
  <c r="Q165" i="1" s="1"/>
  <c r="Q168" i="1"/>
  <c r="Q160" i="1"/>
  <c r="Q162" i="1" s="1"/>
  <c r="R171" i="1"/>
  <c r="R163" i="1"/>
  <c r="R165" i="1" s="1"/>
  <c r="C162" i="1" l="1"/>
  <c r="S160" i="1"/>
  <c r="O171" i="1"/>
  <c r="O163" i="1"/>
  <c r="O165" i="1" s="1"/>
  <c r="S168" i="1"/>
  <c r="F162" i="1"/>
  <c r="S162" i="1" s="1"/>
  <c r="C165" i="1"/>
  <c r="F165" i="1"/>
  <c r="S165" i="1" s="1"/>
  <c r="S171" i="1"/>
  <c r="O168" i="1"/>
  <c r="O160" i="1"/>
  <c r="O162" i="1" s="1"/>
  <c r="K99" i="1" l="1"/>
  <c r="G99" i="1"/>
  <c r="R96" i="1"/>
  <c r="N96" i="1"/>
  <c r="J96" i="1"/>
  <c r="R99" i="1"/>
  <c r="N99" i="1"/>
  <c r="J99" i="1"/>
  <c r="Q96" i="1"/>
  <c r="M96" i="1"/>
  <c r="I96" i="1"/>
  <c r="E96" i="1"/>
  <c r="Q99" i="1"/>
  <c r="M99" i="1"/>
  <c r="I99" i="1"/>
  <c r="E99" i="1"/>
  <c r="P96" i="1"/>
  <c r="L96" i="1"/>
  <c r="H96" i="1"/>
  <c r="D96" i="1"/>
  <c r="H99" i="1"/>
  <c r="K96" i="1"/>
  <c r="D99" i="1"/>
  <c r="G96" i="1"/>
  <c r="P99" i="1"/>
  <c r="L99" i="1"/>
  <c r="J106" i="1" l="1"/>
  <c r="J100" i="1" s="1"/>
  <c r="J98" i="1"/>
  <c r="P106" i="1"/>
  <c r="P98" i="1"/>
  <c r="P100" i="1" s="1"/>
  <c r="P103" i="1"/>
  <c r="P95" i="1"/>
  <c r="P97" i="1" s="1"/>
  <c r="Q106" i="1"/>
  <c r="Q98" i="1"/>
  <c r="Q100" i="1" s="1"/>
  <c r="E106" i="1"/>
  <c r="E98" i="1"/>
  <c r="E100" i="1" s="1"/>
  <c r="I106" i="1"/>
  <c r="I100" i="1" s="1"/>
  <c r="I98" i="1"/>
  <c r="M103" i="1"/>
  <c r="M97" i="1" s="1"/>
  <c r="M95" i="1"/>
  <c r="N106" i="1"/>
  <c r="N98" i="1"/>
  <c r="N100" i="1" s="1"/>
  <c r="N95" i="1"/>
  <c r="N97" i="1" s="1"/>
  <c r="N103" i="1"/>
  <c r="K98" i="1"/>
  <c r="K106" i="1"/>
  <c r="K100" i="1" s="1"/>
  <c r="F96" i="1"/>
  <c r="S96" i="1" s="1"/>
  <c r="S102" i="1"/>
  <c r="D106" i="1"/>
  <c r="D98" i="1"/>
  <c r="D100" i="1" s="1"/>
  <c r="O105" i="1"/>
  <c r="O99" i="1" s="1"/>
  <c r="C99" i="1"/>
  <c r="M106" i="1"/>
  <c r="M100" i="1" s="1"/>
  <c r="M98" i="1"/>
  <c r="C96" i="1"/>
  <c r="O102" i="1"/>
  <c r="O96" i="1" s="1"/>
  <c r="J103" i="1"/>
  <c r="J97" i="1" s="1"/>
  <c r="J95" i="1"/>
  <c r="G106" i="1"/>
  <c r="G100" i="1" s="1"/>
  <c r="G98" i="1"/>
  <c r="Q103" i="1"/>
  <c r="Q95" i="1"/>
  <c r="Q97" i="1" s="1"/>
  <c r="R106" i="1"/>
  <c r="R98" i="1"/>
  <c r="R100" i="1" s="1"/>
  <c r="R95" i="1"/>
  <c r="R97" i="1" s="1"/>
  <c r="R103" i="1"/>
  <c r="S105" i="1"/>
  <c r="S99" i="1" s="1"/>
  <c r="F99" i="1"/>
  <c r="O101" i="1"/>
  <c r="C103" i="1"/>
  <c r="C95" i="1"/>
  <c r="C97" i="1" s="1"/>
  <c r="H106" i="1"/>
  <c r="H100" i="1" s="1"/>
  <c r="H98" i="1"/>
  <c r="I103" i="1"/>
  <c r="I97" i="1" s="1"/>
  <c r="I95" i="1"/>
  <c r="K103" i="1"/>
  <c r="K97" i="1" s="1"/>
  <c r="K95" i="1"/>
  <c r="D103" i="1"/>
  <c r="D95" i="1"/>
  <c r="D97" i="1" s="1"/>
  <c r="H103" i="1"/>
  <c r="H97" i="1" s="1"/>
  <c r="H95" i="1"/>
  <c r="L103" i="1"/>
  <c r="L97" i="1" s="1"/>
  <c r="L95" i="1"/>
  <c r="E103" i="1"/>
  <c r="E95" i="1"/>
  <c r="E97" i="1" s="1"/>
  <c r="F106" i="1"/>
  <c r="F98" i="1"/>
  <c r="S104" i="1"/>
  <c r="S98" i="1" s="1"/>
  <c r="S101" i="1"/>
  <c r="F103" i="1"/>
  <c r="F95" i="1"/>
  <c r="O104" i="1"/>
  <c r="C106" i="1"/>
  <c r="C98" i="1"/>
  <c r="G103" i="1"/>
  <c r="G97" i="1" s="1"/>
  <c r="G95" i="1"/>
  <c r="L106" i="1"/>
  <c r="L100" i="1" s="1"/>
  <c r="L98" i="1"/>
  <c r="C100" i="1" l="1"/>
  <c r="O103" i="1"/>
  <c r="O95" i="1"/>
  <c r="O97" i="1" s="1"/>
  <c r="F97" i="1"/>
  <c r="S97" i="1" s="1"/>
  <c r="S103" i="1"/>
  <c r="F100" i="1"/>
  <c r="S100" i="1" s="1"/>
  <c r="S106" i="1"/>
  <c r="O98" i="1"/>
  <c r="O100" i="1" s="1"/>
  <c r="O106" i="1"/>
  <c r="S95" i="1"/>
  <c r="R10" i="1" l="1"/>
  <c r="R258" i="1" s="1"/>
  <c r="N10" i="1"/>
  <c r="N258" i="1" s="1"/>
  <c r="J10" i="1"/>
  <c r="J258" i="1" s="1"/>
  <c r="Q7" i="1"/>
  <c r="Q255" i="1" s="1"/>
  <c r="M7" i="1"/>
  <c r="M255" i="1" s="1"/>
  <c r="I7" i="1"/>
  <c r="I255" i="1" s="1"/>
  <c r="E7" i="1"/>
  <c r="E255" i="1" s="1"/>
  <c r="P10" i="1"/>
  <c r="P258" i="1" s="1"/>
  <c r="L10" i="1"/>
  <c r="L258" i="1" s="1"/>
  <c r="H10" i="1"/>
  <c r="H258" i="1" s="1"/>
  <c r="D10" i="1"/>
  <c r="D258" i="1" s="1"/>
  <c r="K7" i="1"/>
  <c r="K255" i="1" s="1"/>
  <c r="G7" i="1"/>
  <c r="G255" i="1" s="1"/>
  <c r="M10" i="1"/>
  <c r="M258" i="1" s="1"/>
  <c r="E10" i="1"/>
  <c r="E258" i="1" s="1"/>
  <c r="P7" i="1"/>
  <c r="P255" i="1" s="1"/>
  <c r="H7" i="1"/>
  <c r="H255" i="1" s="1"/>
  <c r="R7" i="1"/>
  <c r="R255" i="1" s="1"/>
  <c r="K10" i="1"/>
  <c r="K258" i="1" s="1"/>
  <c r="N7" i="1"/>
  <c r="N255" i="1" s="1"/>
  <c r="L7" i="1"/>
  <c r="L255" i="1" s="1"/>
  <c r="Q10" i="1"/>
  <c r="Q258" i="1" s="1"/>
  <c r="I10" i="1"/>
  <c r="I258" i="1" s="1"/>
  <c r="D7" i="1"/>
  <c r="D255" i="1" s="1"/>
  <c r="G10" i="1"/>
  <c r="G258" i="1" s="1"/>
  <c r="J7" i="1"/>
  <c r="J255" i="1" s="1"/>
  <c r="E14" i="1" l="1"/>
  <c r="E6" i="1"/>
  <c r="G14" i="1"/>
  <c r="G8" i="1" s="1"/>
  <c r="G6" i="1"/>
  <c r="G254" i="1" s="1"/>
  <c r="G256" i="1" s="1"/>
  <c r="L17" i="1"/>
  <c r="L11" i="1" s="1"/>
  <c r="L9" i="1"/>
  <c r="L257" i="1" s="1"/>
  <c r="L259" i="1" s="1"/>
  <c r="L14" i="1"/>
  <c r="L8" i="1" s="1"/>
  <c r="L6" i="1"/>
  <c r="L254" i="1" s="1"/>
  <c r="L256" i="1" s="1"/>
  <c r="Q17" i="1"/>
  <c r="Q9" i="1"/>
  <c r="R14" i="1"/>
  <c r="R6" i="1"/>
  <c r="F10" i="1"/>
  <c r="S16" i="1"/>
  <c r="H17" i="1"/>
  <c r="H11" i="1" s="1"/>
  <c r="H9" i="1"/>
  <c r="H257" i="1" s="1"/>
  <c r="H259" i="1" s="1"/>
  <c r="M14" i="1"/>
  <c r="M8" i="1" s="1"/>
  <c r="M6" i="1"/>
  <c r="M254" i="1" s="1"/>
  <c r="M256" i="1" s="1"/>
  <c r="S13" i="1"/>
  <c r="F7" i="1"/>
  <c r="C10" i="1"/>
  <c r="C258" i="1" s="1"/>
  <c r="O16" i="1"/>
  <c r="O10" i="1" s="1"/>
  <c r="P9" i="1"/>
  <c r="P17" i="1"/>
  <c r="P14" i="1"/>
  <c r="P6" i="1"/>
  <c r="E17" i="1"/>
  <c r="E9" i="1"/>
  <c r="F14" i="1"/>
  <c r="F6" i="1"/>
  <c r="S12" i="1"/>
  <c r="O15" i="1"/>
  <c r="C17" i="1"/>
  <c r="C9" i="1"/>
  <c r="K14" i="1"/>
  <c r="K8" i="1" s="1"/>
  <c r="K6" i="1"/>
  <c r="K254" i="1" s="1"/>
  <c r="K256" i="1" s="1"/>
  <c r="I14" i="1"/>
  <c r="I8" i="1" s="1"/>
  <c r="I6" i="1"/>
  <c r="I254" i="1" s="1"/>
  <c r="I256" i="1" s="1"/>
  <c r="S15" i="1"/>
  <c r="F17" i="1"/>
  <c r="F9" i="1"/>
  <c r="D14" i="1"/>
  <c r="D6" i="1"/>
  <c r="C7" i="1"/>
  <c r="C255" i="1" s="1"/>
  <c r="O13" i="1"/>
  <c r="O7" i="1" s="1"/>
  <c r="I17" i="1"/>
  <c r="I11" i="1" s="1"/>
  <c r="I9" i="1"/>
  <c r="I257" i="1" s="1"/>
  <c r="I259" i="1" s="1"/>
  <c r="J14" i="1"/>
  <c r="J8" i="1" s="1"/>
  <c r="J6" i="1"/>
  <c r="J254" i="1" s="1"/>
  <c r="J256" i="1" s="1"/>
  <c r="G17" i="1"/>
  <c r="G11" i="1" s="1"/>
  <c r="G9" i="1"/>
  <c r="G257" i="1" s="1"/>
  <c r="G259" i="1" s="1"/>
  <c r="J17" i="1"/>
  <c r="J11" i="1" s="1"/>
  <c r="J9" i="1"/>
  <c r="J257" i="1" s="1"/>
  <c r="J259" i="1" s="1"/>
  <c r="R17" i="1"/>
  <c r="R9" i="1"/>
  <c r="D17" i="1"/>
  <c r="D9" i="1"/>
  <c r="O12" i="1"/>
  <c r="C14" i="1"/>
  <c r="C6" i="1"/>
  <c r="Q14" i="1"/>
  <c r="Q6" i="1"/>
  <c r="N17" i="1"/>
  <c r="N9" i="1"/>
  <c r="H14" i="1"/>
  <c r="H8" i="1" s="1"/>
  <c r="H6" i="1"/>
  <c r="H254" i="1" s="1"/>
  <c r="H256" i="1" s="1"/>
  <c r="M17" i="1"/>
  <c r="M11" i="1" s="1"/>
  <c r="M9" i="1"/>
  <c r="M257" i="1" s="1"/>
  <c r="M259" i="1" s="1"/>
  <c r="N14" i="1"/>
  <c r="N6" i="1"/>
  <c r="K17" i="1"/>
  <c r="K11" i="1" s="1"/>
  <c r="K9" i="1"/>
  <c r="K257" i="1" s="1"/>
  <c r="K259" i="1" s="1"/>
  <c r="N257" i="1" l="1"/>
  <c r="N259" i="1" s="1"/>
  <c r="N11" i="1"/>
  <c r="C254" i="1"/>
  <c r="C8" i="1"/>
  <c r="S17" i="1"/>
  <c r="F11" i="1"/>
  <c r="O17" i="1"/>
  <c r="O9" i="1"/>
  <c r="O11" i="1" s="1"/>
  <c r="E257" i="1"/>
  <c r="E259" i="1" s="1"/>
  <c r="E11" i="1"/>
  <c r="F255" i="1"/>
  <c r="S255" i="1" s="1"/>
  <c r="S7" i="1"/>
  <c r="R254" i="1"/>
  <c r="R256" i="1" s="1"/>
  <c r="R8" i="1"/>
  <c r="R257" i="1"/>
  <c r="R259" i="1" s="1"/>
  <c r="R11" i="1"/>
  <c r="D254" i="1"/>
  <c r="D256" i="1" s="1"/>
  <c r="D8" i="1"/>
  <c r="P257" i="1"/>
  <c r="P259" i="1" s="1"/>
  <c r="P11" i="1"/>
  <c r="N254" i="1"/>
  <c r="N256" i="1" s="1"/>
  <c r="N8" i="1"/>
  <c r="Q254" i="1"/>
  <c r="Q256" i="1" s="1"/>
  <c r="Q8" i="1"/>
  <c r="O14" i="1"/>
  <c r="O6" i="1"/>
  <c r="O8" i="1" s="1"/>
  <c r="C257" i="1"/>
  <c r="C11" i="1"/>
  <c r="F254" i="1"/>
  <c r="S6" i="1"/>
  <c r="P254" i="1"/>
  <c r="P256" i="1" s="1"/>
  <c r="P8" i="1"/>
  <c r="Q257" i="1"/>
  <c r="Q259" i="1" s="1"/>
  <c r="Q11" i="1"/>
  <c r="E254" i="1"/>
  <c r="E256" i="1" s="1"/>
  <c r="E8" i="1"/>
  <c r="D257" i="1"/>
  <c r="D259" i="1" s="1"/>
  <c r="D11" i="1"/>
  <c r="F257" i="1"/>
  <c r="S9" i="1"/>
  <c r="F8" i="1"/>
  <c r="S14" i="1"/>
  <c r="F258" i="1"/>
  <c r="S258" i="1" s="1"/>
  <c r="S10" i="1"/>
  <c r="O258" i="1" l="1"/>
  <c r="S8" i="1"/>
  <c r="F259" i="1"/>
  <c r="S259" i="1" s="1"/>
  <c r="S257" i="1"/>
  <c r="C259" i="1"/>
  <c r="O257" i="1"/>
  <c r="S11" i="1"/>
  <c r="C256" i="1"/>
  <c r="O254" i="1"/>
  <c r="F256" i="1"/>
  <c r="S256" i="1" s="1"/>
  <c r="S254" i="1"/>
  <c r="O255" i="1"/>
  <c r="O259" i="1" l="1"/>
  <c r="O256" i="1"/>
</calcChain>
</file>

<file path=xl/sharedStrings.xml><?xml version="1.0" encoding="utf-8"?>
<sst xmlns="http://schemas.openxmlformats.org/spreadsheetml/2006/main" count="319" uniqueCount="58">
  <si>
    <t>東京航空局　管理課</t>
    <rPh sb="0" eb="2">
      <t>トウキョウ</t>
    </rPh>
    <rPh sb="2" eb="5">
      <t>コウクウキョク</t>
    </rPh>
    <rPh sb="6" eb="9">
      <t>カンリカ</t>
    </rPh>
    <phoneticPr fontId="5"/>
  </si>
  <si>
    <t>空港</t>
    <rPh sb="0" eb="2">
      <t>クウコウ</t>
    </rPh>
    <phoneticPr fontId="5"/>
  </si>
  <si>
    <t>区分</t>
    <rPh sb="0" eb="2">
      <t>クブン</t>
    </rPh>
    <phoneticPr fontId="5"/>
  </si>
  <si>
    <t>速報値</t>
    <rPh sb="0" eb="3">
      <t>ソクホウチ</t>
    </rPh>
    <phoneticPr fontId="5"/>
  </si>
  <si>
    <t>年度計</t>
    <rPh sb="0" eb="2">
      <t>ネンド</t>
    </rPh>
    <rPh sb="2" eb="3">
      <t>ケイ</t>
    </rPh>
    <phoneticPr fontId="5"/>
  </si>
  <si>
    <t>暦年計</t>
    <rPh sb="0" eb="2">
      <t>レキネン</t>
    </rPh>
    <rPh sb="2" eb="3">
      <t>ケイ</t>
    </rPh>
    <phoneticPr fontId="5"/>
  </si>
  <si>
    <t>北海道地区</t>
    <rPh sb="0" eb="3">
      <t>ホッカイドウ</t>
    </rPh>
    <rPh sb="3" eb="5">
      <t>チク</t>
    </rPh>
    <phoneticPr fontId="5"/>
  </si>
  <si>
    <t>旅客　　　　　国内</t>
    <rPh sb="0" eb="2">
      <t>リョカク</t>
    </rPh>
    <rPh sb="7" eb="9">
      <t>コクナイ</t>
    </rPh>
    <phoneticPr fontId="7"/>
  </si>
  <si>
    <t>　　　　　　　国際</t>
    <rPh sb="7" eb="9">
      <t>コクサイ</t>
    </rPh>
    <phoneticPr fontId="7"/>
  </si>
  <si>
    <t>合計</t>
    <rPh sb="0" eb="2">
      <t>ゴウケイ</t>
    </rPh>
    <phoneticPr fontId="7"/>
  </si>
  <si>
    <t>貨物　　　　　国内</t>
    <rPh sb="0" eb="2">
      <t>カモツ</t>
    </rPh>
    <rPh sb="7" eb="9">
      <t>コクナイ</t>
    </rPh>
    <phoneticPr fontId="7"/>
  </si>
  <si>
    <t>新千歳</t>
    <rPh sb="0" eb="3">
      <t>シンチトセ</t>
    </rPh>
    <phoneticPr fontId="5"/>
  </si>
  <si>
    <t>旭川</t>
    <rPh sb="0" eb="2">
      <t>アサヒカワ</t>
    </rPh>
    <phoneticPr fontId="5"/>
  </si>
  <si>
    <t>稚内</t>
    <rPh sb="0" eb="2">
      <t>ワッカナイ</t>
    </rPh>
    <phoneticPr fontId="5"/>
  </si>
  <si>
    <t>釧路</t>
    <rPh sb="0" eb="2">
      <t>クシロ</t>
    </rPh>
    <phoneticPr fontId="5"/>
  </si>
  <si>
    <t>帯広</t>
    <rPh sb="0" eb="2">
      <t>オビヒロ</t>
    </rPh>
    <phoneticPr fontId="5"/>
  </si>
  <si>
    <t>函館</t>
    <rPh sb="0" eb="2">
      <t>ハコダテ</t>
    </rPh>
    <phoneticPr fontId="5"/>
  </si>
  <si>
    <t>利尻</t>
    <rPh sb="0" eb="2">
      <t>リシリ</t>
    </rPh>
    <phoneticPr fontId="5"/>
  </si>
  <si>
    <t>礼文
（休止中）</t>
    <rPh sb="0" eb="2">
      <t>レイブン</t>
    </rPh>
    <rPh sb="4" eb="7">
      <t>キュウシチュウ</t>
    </rPh>
    <phoneticPr fontId="5"/>
  </si>
  <si>
    <t>奥尻</t>
    <rPh sb="0" eb="2">
      <t>オクシリ</t>
    </rPh>
    <phoneticPr fontId="5"/>
  </si>
  <si>
    <t>中標津</t>
    <rPh sb="0" eb="3">
      <t>ナカシベツ</t>
    </rPh>
    <phoneticPr fontId="5"/>
  </si>
  <si>
    <t>紋別</t>
    <rPh sb="0" eb="2">
      <t>モンベツ</t>
    </rPh>
    <phoneticPr fontId="5"/>
  </si>
  <si>
    <t>女満別</t>
    <rPh sb="0" eb="3">
      <t>メマンベツ</t>
    </rPh>
    <phoneticPr fontId="5"/>
  </si>
  <si>
    <t>丘珠</t>
    <rPh sb="0" eb="2">
      <t>オカダマ</t>
    </rPh>
    <phoneticPr fontId="5"/>
  </si>
  <si>
    <t>東北地区</t>
    <rPh sb="0" eb="2">
      <t>トウホク</t>
    </rPh>
    <rPh sb="2" eb="4">
      <t>チク</t>
    </rPh>
    <phoneticPr fontId="5"/>
  </si>
  <si>
    <t>仙台</t>
    <rPh sb="0" eb="2">
      <t>センダイ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</si>
  <si>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</si>
  <si>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</si>
  <si>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青森</t>
    <rPh sb="0" eb="2">
      <t>アオモリ</t>
    </rPh>
    <phoneticPr fontId="5"/>
  </si>
  <si>
    <t>花巻</t>
    <rPh sb="0" eb="2">
      <t>ハナマキ</t>
    </rPh>
    <phoneticPr fontId="5"/>
  </si>
  <si>
    <t>大館能代</t>
    <rPh sb="0" eb="2">
      <t>オオダテ</t>
    </rPh>
    <rPh sb="2" eb="4">
      <t>ノシロ</t>
    </rPh>
    <phoneticPr fontId="5"/>
  </si>
  <si>
    <t>庄内</t>
    <rPh sb="0" eb="2">
      <t>ショウナイ</t>
    </rPh>
    <phoneticPr fontId="5"/>
  </si>
  <si>
    <t>福島</t>
    <rPh sb="0" eb="2">
      <t>フクシマ</t>
    </rPh>
    <phoneticPr fontId="5"/>
  </si>
  <si>
    <t>三沢</t>
    <rPh sb="0" eb="2">
      <t>ミサワ</t>
    </rPh>
    <phoneticPr fontId="5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</si>
  <si>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5"/>
  </si>
  <si>
    <t>成田</t>
    <rPh sb="0" eb="2">
      <t>ナリタ</t>
    </rPh>
    <phoneticPr fontId="5"/>
  </si>
  <si>
    <t>東京
（羽田）</t>
    <rPh sb="0" eb="2">
      <t>トウキョウ</t>
    </rPh>
    <rPh sb="4" eb="6">
      <t>ハネダ</t>
    </rPh>
    <phoneticPr fontId="5"/>
  </si>
  <si>
    <t>新潟</t>
    <rPh sb="0" eb="2">
      <t>ニイガタ</t>
    </rPh>
    <phoneticPr fontId="5"/>
  </si>
  <si>
    <t>大島</t>
    <rPh sb="0" eb="2">
      <t>オオシマ</t>
    </rPh>
    <phoneticPr fontId="5"/>
  </si>
  <si>
    <t>三宅島</t>
    <rPh sb="0" eb="3">
      <t>ミヤケジマ</t>
    </rPh>
    <phoneticPr fontId="5"/>
  </si>
  <si>
    <t>八丈島</t>
    <rPh sb="0" eb="3">
      <t>ハチジョウジマ</t>
    </rPh>
    <phoneticPr fontId="5"/>
  </si>
  <si>
    <t>新島</t>
    <rPh sb="0" eb="2">
      <t>ニイジマ</t>
    </rPh>
    <phoneticPr fontId="5"/>
  </si>
  <si>
    <t>神津島</t>
    <rPh sb="0" eb="1">
      <t>カミ</t>
    </rPh>
    <rPh sb="1" eb="2">
      <t>ツ</t>
    </rPh>
    <rPh sb="2" eb="3">
      <t>シマ</t>
    </rPh>
    <phoneticPr fontId="5"/>
  </si>
  <si>
    <t>佐渡</t>
    <rPh sb="0" eb="2">
      <t>サド</t>
    </rPh>
    <phoneticPr fontId="5"/>
  </si>
  <si>
    <t>松本</t>
    <rPh sb="0" eb="2">
      <t>マツモト</t>
    </rPh>
    <phoneticPr fontId="5"/>
  </si>
  <si>
    <t>静岡</t>
    <rPh sb="0" eb="2">
      <t>シズオカ</t>
    </rPh>
    <phoneticPr fontId="5"/>
  </si>
  <si>
    <t>調布</t>
    <rPh sb="0" eb="2">
      <t>チョウフ</t>
    </rPh>
    <phoneticPr fontId="5"/>
  </si>
  <si>
    <t>百里</t>
    <rPh sb="0" eb="2">
      <t>ヒャクリ</t>
    </rPh>
    <phoneticPr fontId="5"/>
  </si>
  <si>
    <t>管内空港計</t>
    <rPh sb="0" eb="2">
      <t>カンナイ</t>
    </rPh>
    <rPh sb="2" eb="4">
      <t>クウコウ</t>
    </rPh>
    <rPh sb="4" eb="5">
      <t>ケイ</t>
    </rPh>
    <phoneticPr fontId="5"/>
  </si>
  <si>
    <t>　　　　　　　　　　　　　　　　　　　　　　　　　　　　　　　　　　　　　　　　　</t>
    <phoneticPr fontId="5"/>
  </si>
  <si>
    <t>（注）</t>
    <phoneticPr fontId="5"/>
  </si>
  <si>
    <t>（１）単位:旅客数（人）、貨物量（ｋｇ）</t>
    <phoneticPr fontId="9"/>
  </si>
  <si>
    <t>（２）東京局調べ（但し成田は成田国際空港株式会社、東京税関作成資料による）</t>
    <rPh sb="3" eb="5">
      <t>トウキョウ</t>
    </rPh>
    <rPh sb="5" eb="6">
      <t>キョク</t>
    </rPh>
    <rPh sb="6" eb="7">
      <t>シラ</t>
    </rPh>
    <rPh sb="9" eb="10">
      <t>タダ</t>
    </rPh>
    <rPh sb="11" eb="13">
      <t>ナリタ</t>
    </rPh>
    <rPh sb="14" eb="16">
      <t>ナリタ</t>
    </rPh>
    <rPh sb="16" eb="18">
      <t>コクサイ</t>
    </rPh>
    <rPh sb="18" eb="20">
      <t>クウコウ</t>
    </rPh>
    <rPh sb="20" eb="24">
      <t>カブシキガイシャ</t>
    </rPh>
    <rPh sb="22" eb="24">
      <t>カイシャ</t>
    </rPh>
    <rPh sb="25" eb="27">
      <t>トウキョウ</t>
    </rPh>
    <rPh sb="27" eb="29">
      <t>ゼイカン</t>
    </rPh>
    <rPh sb="29" eb="31">
      <t>サクセイ</t>
    </rPh>
    <rPh sb="31" eb="33">
      <t>シリョウ</t>
    </rPh>
    <phoneticPr fontId="5"/>
  </si>
  <si>
    <t>（４）確定値については、今後修正される場合がございます。</t>
    <rPh sb="3" eb="6">
      <t>カクテイチ</t>
    </rPh>
    <rPh sb="12" eb="14">
      <t>コンゴ</t>
    </rPh>
    <rPh sb="14" eb="16">
      <t>シュウセイ</t>
    </rPh>
    <rPh sb="19" eb="21">
      <t>バアイ</t>
    </rPh>
    <phoneticPr fontId="5"/>
  </si>
  <si>
    <t>確定値</t>
  </si>
  <si>
    <t>管内空港の利用概況集計表（令和4年１月～令和5年３月）</t>
  </si>
  <si>
    <t>（３）4月28日付速報値</t>
  </si>
  <si>
    <t>東京航空局　空港管理課</t>
    <rPh sb="0" eb="2">
      <t>トウキョウ</t>
    </rPh>
    <rPh sb="2" eb="5">
      <t>コウクウキョク</t>
    </rPh>
    <rPh sb="6" eb="8">
      <t>クウコウ</t>
    </rPh>
    <rPh sb="8" eb="11">
      <t>カンリカ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</si>
</sst>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38" fontId="8" fillId="0" borderId="10" xfId="2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38" fontId="8" fillId="3" borderId="10" xfId="2" applyFont="1" applyFill="1" applyBorder="1" applyAlignment="1">
      <alignment vertical="center"/>
    </xf>
    <xf numFmtId="38" fontId="8" fillId="3" borderId="11" xfId="2" applyFont="1" applyFill="1" applyBorder="1" applyAlignment="1">
      <alignment vertical="center"/>
    </xf>
    <xf numFmtId="38" fontId="8" fillId="3" borderId="12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3" xfId="2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3" xfId="2" applyFont="1" applyBorder="1" applyAlignment="1">
      <alignment vertical="center"/>
    </xf>
    <xf numFmtId="38" fontId="8" fillId="3" borderId="7" xfId="2" applyFont="1" applyFill="1" applyBorder="1" applyAlignment="1">
      <alignment vertical="center"/>
    </xf>
    <xf numFmtId="38" fontId="8" fillId="3" borderId="8" xfId="2" applyFont="1" applyFill="1" applyBorder="1" applyAlignment="1">
      <alignment vertical="center"/>
    </xf>
    <xf numFmtId="38" fontId="8" fillId="3" borderId="13" xfId="2" applyFont="1" applyFill="1" applyBorder="1" applyAlignment="1">
      <alignment vertical="center"/>
    </xf>
    <xf numFmtId="38" fontId="8" fillId="0" borderId="2" xfId="2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2" borderId="6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2" borderId="8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0" borderId="11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38" fontId="8" fillId="0" borderId="1" xfId="2" applyFont="1" applyBorder="1" applyAlignment="1">
      <alignment horizontal="right" vertical="center"/>
    </xf>
    <xf numFmtId="38" fontId="8" fillId="0" borderId="6" xfId="2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8" fillId="2" borderId="11" xfId="2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/>
    </xf>
    <xf numFmtId="38" fontId="8" fillId="2" borderId="11" xfId="2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3">
    <cellStyle name="桁区切り 2" xfId="2" xr:uid="{B9D0F7EF-C08A-4E50-8DFF-8843DA3FD7CF}"/>
    <cellStyle name="標準" xfId="0" builtinId="0"/>
    <cellStyle name="標準 2" xfId="1" xr:uid="{4CAC6377-6DE9-43DB-B89B-67A4B3AF9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AC18-848F-41E8-AAB0-473976E19A0D}">
  <sheetPr codeName="Sheet5">
    <tabColor rgb="FFFFFF00"/>
  </sheetPr>
  <dimension ref="A1:S263"/>
  <sheetViews>
    <sheetView tabSelected="1" view="pageBreakPreview" zoomScale="60" zoomScaleNormal="110" workbookViewId="0">
      <pane xSplit="2" ySplit="5" topLeftCell="C6" activePane="bottomRight" state="frozen"/>
      <selection activeCell="F4" sqref="F4:R4"/>
      <selection pane="topRight" activeCell="F4" sqref="F4:R4"/>
      <selection pane="bottomLeft" activeCell="F4" sqref="F4:R4"/>
      <selection pane="bottomRight" activeCell="A3" sqref="A3:S3"/>
    </sheetView>
  </sheetViews>
  <sheetFormatPr defaultRowHeight="18.75" x14ac:dyDescent="0.4"/>
  <cols>
    <col min="1" max="1" width="10.5" style="1" customWidth="1"/>
    <col min="2" max="2" width="15.5" style="1" bestFit="1" customWidth="1"/>
    <col min="3" max="5" width="13.25" style="1" customWidth="1"/>
    <col min="6" max="19" width="13.125" style="1" customWidth="1"/>
    <col min="20" max="20" width="2.625" style="1" customWidth="1"/>
    <col min="21" max="16384" width="9" style="1"/>
  </cols>
  <sheetData>
    <row r="1" spans="1:19" ht="13.7" customHeight="1" x14ac:dyDescent="0.4">
      <c r="A1" s="62" t="s">
        <v>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3.7" customHeight="1" x14ac:dyDescent="0.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3.7" customHeight="1" thickBot="1" x14ac:dyDescent="0.45">
      <c r="A3" s="58" t="s">
        <v>57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4.25" customHeight="1" thickBot="1" x14ac:dyDescent="0.45">
      <c r="A4" s="63" t="s">
        <v>1</v>
      </c>
      <c r="B4" s="63" t="s">
        <v>2</v>
      </c>
      <c r="C4" s="41" t="s">
        <v>54</v>
      </c>
      <c r="D4" s="42"/>
      <c r="E4" s="42"/>
      <c r="F4" s="41" t="s">
        <v>3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8" t="s">
        <v>4</v>
      </c>
    </row>
    <row r="5" spans="1:19" ht="13.7" customHeight="1" thickBot="1" x14ac:dyDescent="0.45">
      <c r="A5" s="64"/>
      <c r="B5" s="64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 t="s">
        <v>5</v>
      </c>
      <c r="P5" s="2">
        <v>1</v>
      </c>
      <c r="Q5" s="2">
        <v>2</v>
      </c>
      <c r="R5" s="2">
        <v>3</v>
      </c>
      <c r="S5" s="49"/>
    </row>
    <row r="6" spans="1:19" ht="13.7" customHeight="1" x14ac:dyDescent="0.4">
      <c r="A6" s="59" t="s">
        <v>6</v>
      </c>
      <c r="B6" s="3" t="s">
        <v>7</v>
      </c>
      <c r="C6" s="4">
        <f t="shared" ref="C6:R7" si="0">SUM(C12,C18,C24,C30,C36,C42,C48,C54,C65,C71,C77,C83,C89)</f>
        <v>1147471</v>
      </c>
      <c r="D6" s="4">
        <f t="shared" si="0"/>
        <v>739240</v>
      </c>
      <c r="E6" s="4">
        <f t="shared" si="0"/>
        <v>1256958</v>
      </c>
      <c r="F6" s="4">
        <f t="shared" si="0"/>
        <v>1182599</v>
      </c>
      <c r="G6" s="4">
        <f t="shared" si="0"/>
        <v>1509219</v>
      </c>
      <c r="H6" s="4">
        <f t="shared" si="0"/>
        <v>1671296</v>
      </c>
      <c r="I6" s="4">
        <f t="shared" si="0"/>
        <v>1993323</v>
      </c>
      <c r="J6" s="4">
        <f t="shared" si="0"/>
        <v>2268421</v>
      </c>
      <c r="K6" s="4">
        <f t="shared" si="0"/>
        <v>2042289</v>
      </c>
      <c r="L6" s="4">
        <f t="shared" si="0"/>
        <v>2045747</v>
      </c>
      <c r="M6" s="4">
        <f t="shared" si="0"/>
        <v>1780920</v>
      </c>
      <c r="N6" s="4">
        <f t="shared" si="0"/>
        <v>1808746</v>
      </c>
      <c r="O6" s="4">
        <f t="shared" si="0"/>
        <v>19446229</v>
      </c>
      <c r="P6" s="4">
        <f t="shared" si="0"/>
        <v>1673943</v>
      </c>
      <c r="Q6" s="4">
        <f t="shared" si="0"/>
        <v>1828888</v>
      </c>
      <c r="R6" s="4">
        <f t="shared" si="0"/>
        <v>2088548</v>
      </c>
      <c r="S6" s="4">
        <f t="shared" ref="S6:S59" si="1">SUM(F6:N6,P6:R6)</f>
        <v>21893939</v>
      </c>
    </row>
    <row r="7" spans="1:19" ht="13.7" customHeight="1" x14ac:dyDescent="0.4">
      <c r="A7" s="60"/>
      <c r="B7" s="5" t="s">
        <v>8</v>
      </c>
      <c r="C7" s="6">
        <f t="shared" si="0"/>
        <v>79</v>
      </c>
      <c r="D7" s="6">
        <f t="shared" si="0"/>
        <v>0</v>
      </c>
      <c r="E7" s="6">
        <f t="shared" si="0"/>
        <v>0</v>
      </c>
      <c r="F7" s="6">
        <f t="shared" si="0"/>
        <v>3</v>
      </c>
      <c r="G7" s="6">
        <f t="shared" si="0"/>
        <v>3</v>
      </c>
      <c r="H7" s="6">
        <f t="shared" si="0"/>
        <v>47</v>
      </c>
      <c r="I7" s="6">
        <f t="shared" si="0"/>
        <v>2549</v>
      </c>
      <c r="J7" s="6">
        <f t="shared" si="0"/>
        <v>5615</v>
      </c>
      <c r="K7" s="6">
        <f t="shared" si="0"/>
        <v>1164</v>
      </c>
      <c r="L7" s="6">
        <f t="shared" si="0"/>
        <v>2822</v>
      </c>
      <c r="M7" s="6">
        <f t="shared" si="0"/>
        <v>45220</v>
      </c>
      <c r="N7" s="6">
        <f t="shared" si="0"/>
        <v>199880</v>
      </c>
      <c r="O7" s="6">
        <f t="shared" si="0"/>
        <v>257382</v>
      </c>
      <c r="P7" s="6">
        <f t="shared" si="0"/>
        <v>250671</v>
      </c>
      <c r="Q7" s="6">
        <f t="shared" si="0"/>
        <v>242479</v>
      </c>
      <c r="R7" s="6">
        <f t="shared" si="0"/>
        <v>180554</v>
      </c>
      <c r="S7" s="6">
        <f t="shared" si="1"/>
        <v>931007</v>
      </c>
    </row>
    <row r="8" spans="1:19" ht="13.7" customHeight="1" thickBot="1" x14ac:dyDescent="0.45">
      <c r="A8" s="60"/>
      <c r="B8" s="7" t="s">
        <v>9</v>
      </c>
      <c r="C8" s="8">
        <f>SUM(C6:C7)</f>
        <v>1147550</v>
      </c>
      <c r="D8" s="8">
        <f>SUM(D6:D7)</f>
        <v>739240</v>
      </c>
      <c r="E8" s="8">
        <f>SUM(E6:E7)</f>
        <v>1256958</v>
      </c>
      <c r="F8" s="9">
        <f t="shared" ref="F8:M8" si="2">SUM(F14,F20,F26,F32,F38,F44,F50,F56,F67,F73,F79,F85,F91,)</f>
        <v>1182602</v>
      </c>
      <c r="G8" s="9">
        <f t="shared" si="2"/>
        <v>1509222</v>
      </c>
      <c r="H8" s="9">
        <f t="shared" si="2"/>
        <v>1671343</v>
      </c>
      <c r="I8" s="9">
        <f t="shared" si="2"/>
        <v>1995872</v>
      </c>
      <c r="J8" s="9">
        <f t="shared" si="2"/>
        <v>2274036</v>
      </c>
      <c r="K8" s="9">
        <f t="shared" si="2"/>
        <v>2043453</v>
      </c>
      <c r="L8" s="9">
        <f t="shared" si="2"/>
        <v>2048569</v>
      </c>
      <c r="M8" s="9">
        <f t="shared" si="2"/>
        <v>1826140</v>
      </c>
      <c r="N8" s="10">
        <f>SUM(N6:N7)</f>
        <v>2008626</v>
      </c>
      <c r="O8" s="10">
        <f>SUM(O6:O7)</f>
        <v>19703611</v>
      </c>
      <c r="P8" s="8">
        <f>SUM(P6:P7)</f>
        <v>1924614</v>
      </c>
      <c r="Q8" s="8">
        <f>SUM(Q6:Q7)</f>
        <v>2071367</v>
      </c>
      <c r="R8" s="8">
        <f>SUM(R6:R7)</f>
        <v>2269102</v>
      </c>
      <c r="S8" s="9">
        <f t="shared" si="1"/>
        <v>22824946</v>
      </c>
    </row>
    <row r="9" spans="1:19" ht="13.7" customHeight="1" x14ac:dyDescent="0.4">
      <c r="A9" s="60"/>
      <c r="B9" s="3" t="s">
        <v>10</v>
      </c>
      <c r="C9" s="11">
        <f>SUM(C15,C21,C27,C33,C39,C45,C51,,C57,C68,C74,C80,C86,C92,)</f>
        <v>7905261</v>
      </c>
      <c r="D9" s="11">
        <f>SUM(D15,D21,D27,D33,D39,D45,D51,,D57,D68,D74,D80,D86,D92,)</f>
        <v>7468269</v>
      </c>
      <c r="E9" s="11">
        <f>SUM(E15,E21,E27,E33,E39,E45,E51,,E57,E68,E74,E80,E86,E92,)</f>
        <v>9140414</v>
      </c>
      <c r="F9" s="11">
        <f t="shared" ref="F9:O9" si="3">SUM(F15,F21,F27,F33,F39,F45,F51,,F57,F68,F74,F80,F86,F92,)</f>
        <v>9091624</v>
      </c>
      <c r="G9" s="11">
        <f t="shared" si="3"/>
        <v>8370989</v>
      </c>
      <c r="H9" s="11">
        <f t="shared" si="3"/>
        <v>9352257</v>
      </c>
      <c r="I9" s="11">
        <f t="shared" si="3"/>
        <v>11926427</v>
      </c>
      <c r="J9" s="11">
        <f t="shared" si="3"/>
        <v>11793410</v>
      </c>
      <c r="K9" s="11">
        <f t="shared" si="3"/>
        <v>12203876</v>
      </c>
      <c r="L9" s="11">
        <f t="shared" si="3"/>
        <v>13214777</v>
      </c>
      <c r="M9" s="11">
        <f t="shared" si="3"/>
        <v>12235751</v>
      </c>
      <c r="N9" s="11">
        <f t="shared" si="3"/>
        <v>14925186</v>
      </c>
      <c r="O9" s="11">
        <f t="shared" si="3"/>
        <v>127628241</v>
      </c>
      <c r="P9" s="4">
        <f t="shared" ref="P9:P10" si="4">SUM(P15,P21,P27,P33,P39,P45,P51,P57,P68,P74,P80,P86,P92)</f>
        <v>9118213</v>
      </c>
      <c r="Q9" s="4">
        <f>SUM(Q15,Q21,Q27,Q33,Q39,Q45,Q51,Q57,Q68,Q74,Q80,Q86,Q92)</f>
        <v>9238826</v>
      </c>
      <c r="R9" s="4">
        <f>SUM(R15,R21,R27,R33,R39,R45,R51,R57,R68,R74,R80,R86,R92)</f>
        <v>10813497</v>
      </c>
      <c r="S9" s="11">
        <f t="shared" si="1"/>
        <v>132284833</v>
      </c>
    </row>
    <row r="10" spans="1:19" ht="13.7" customHeight="1" x14ac:dyDescent="0.4">
      <c r="A10" s="60"/>
      <c r="B10" s="5" t="s">
        <v>8</v>
      </c>
      <c r="C10" s="12">
        <f>SUM(C16,C22,C28,C34,C40,C46,C52,C58,C69,C75,C81,C87,C93)</f>
        <v>780023</v>
      </c>
      <c r="D10" s="12">
        <f>SUM(D16,D22,D28,D34,D40,D46,D52,D58,D69,D75,D81,D87,D93)</f>
        <v>606372</v>
      </c>
      <c r="E10" s="12">
        <f>SUM(E16,E22,E28,E34,E40,E46,E52,E58,E69,E75,E81,E87,E93)</f>
        <v>450695</v>
      </c>
      <c r="F10" s="12">
        <f t="shared" ref="F10:O10" si="5">SUM(F16,F22,F28,F34,F40,F46,F52,F58,F69,F75,F81,F87,F93)</f>
        <v>599979</v>
      </c>
      <c r="G10" s="12">
        <f t="shared" si="5"/>
        <v>573037</v>
      </c>
      <c r="H10" s="12">
        <f t="shared" si="5"/>
        <v>511887</v>
      </c>
      <c r="I10" s="12">
        <f t="shared" si="5"/>
        <v>427208</v>
      </c>
      <c r="J10" s="12">
        <f t="shared" si="5"/>
        <v>408634</v>
      </c>
      <c r="K10" s="12">
        <f t="shared" si="5"/>
        <v>517261</v>
      </c>
      <c r="L10" s="12">
        <f t="shared" si="5"/>
        <v>431085</v>
      </c>
      <c r="M10" s="12">
        <f t="shared" si="5"/>
        <v>448885</v>
      </c>
      <c r="N10" s="12">
        <f t="shared" si="5"/>
        <v>647633</v>
      </c>
      <c r="O10" s="12">
        <f t="shared" si="5"/>
        <v>6402699</v>
      </c>
      <c r="P10" s="6">
        <f t="shared" si="4"/>
        <v>597824</v>
      </c>
      <c r="Q10" s="6">
        <f>SUM(Q16,Q22,Q28,Q34,Q40,Q46,Q52,Q58,Q69,Q75,Q81,Q87,Q93)</f>
        <v>553571</v>
      </c>
      <c r="R10" s="6">
        <f>SUM(R16,R22,R28,R34,R40,R46,R52,R58,R69,R75,R81,R87,R93)</f>
        <v>581594</v>
      </c>
      <c r="S10" s="6">
        <f t="shared" si="1"/>
        <v>6298598</v>
      </c>
    </row>
    <row r="11" spans="1:19" ht="13.7" customHeight="1" x14ac:dyDescent="0.4">
      <c r="A11" s="61"/>
      <c r="B11" s="7" t="s">
        <v>9</v>
      </c>
      <c r="C11" s="10">
        <f>SUM(C9:C10)</f>
        <v>8685284</v>
      </c>
      <c r="D11" s="10">
        <f>SUM(D9:D10)</f>
        <v>8074641</v>
      </c>
      <c r="E11" s="10">
        <f>SUM(E9:E10)</f>
        <v>9591109</v>
      </c>
      <c r="F11" s="8">
        <f>SUM(F17,F23,F29,F35,F41,F47,F53,F59,F70,F76,F82,F88,F94,)</f>
        <v>9691603</v>
      </c>
      <c r="G11" s="8">
        <f t="shared" ref="G11:L11" si="6">SUM(G17,G23,G29,G35,G41,G47,G53,G59,G70,G76,G82,G88,G94,)</f>
        <v>8944026</v>
      </c>
      <c r="H11" s="8">
        <f t="shared" si="6"/>
        <v>9864144</v>
      </c>
      <c r="I11" s="8">
        <f t="shared" si="6"/>
        <v>12353635</v>
      </c>
      <c r="J11" s="8">
        <f t="shared" si="6"/>
        <v>12202044</v>
      </c>
      <c r="K11" s="8">
        <f t="shared" si="6"/>
        <v>12721137</v>
      </c>
      <c r="L11" s="8">
        <f t="shared" si="6"/>
        <v>13645862</v>
      </c>
      <c r="M11" s="8">
        <f>SUM(M17,M23,M29,M35,M41,M47,M53,M59,M70,M76,M82,M88,M94,)</f>
        <v>12684636</v>
      </c>
      <c r="N11" s="10">
        <f>SUM(N9:N10)</f>
        <v>15572819</v>
      </c>
      <c r="O11" s="10">
        <f>SUM(O9:O10)</f>
        <v>134030940</v>
      </c>
      <c r="P11" s="10">
        <f>SUM(P9:P10)</f>
        <v>9716037</v>
      </c>
      <c r="Q11" s="10">
        <f>SUM(Q9:Q10)</f>
        <v>9792397</v>
      </c>
      <c r="R11" s="10">
        <f>SUM(R9:R10)</f>
        <v>11395091</v>
      </c>
      <c r="S11" s="9">
        <f t="shared" si="1"/>
        <v>138583431</v>
      </c>
    </row>
    <row r="12" spans="1:19" ht="13.7" customHeight="1" x14ac:dyDescent="0.4">
      <c r="A12" s="52" t="s">
        <v>11</v>
      </c>
      <c r="B12" s="3" t="s">
        <v>7</v>
      </c>
      <c r="C12" s="13">
        <v>887785</v>
      </c>
      <c r="D12" s="13">
        <v>555443</v>
      </c>
      <c r="E12" s="13">
        <v>986264</v>
      </c>
      <c r="F12" s="13">
        <v>906793</v>
      </c>
      <c r="G12" s="13">
        <v>1147432</v>
      </c>
      <c r="H12" s="13">
        <v>1275168</v>
      </c>
      <c r="I12" s="13">
        <v>1509994</v>
      </c>
      <c r="J12" s="13">
        <v>1723313</v>
      </c>
      <c r="K12" s="13">
        <v>1573188</v>
      </c>
      <c r="L12" s="13">
        <v>1580582</v>
      </c>
      <c r="M12" s="13">
        <v>1392688</v>
      </c>
      <c r="N12" s="13">
        <v>1431709</v>
      </c>
      <c r="O12" s="13">
        <f>SUM(C12:N12)</f>
        <v>14970359</v>
      </c>
      <c r="P12" s="13">
        <v>1314078</v>
      </c>
      <c r="Q12" s="13">
        <v>1440805</v>
      </c>
      <c r="R12" s="13">
        <v>1651076</v>
      </c>
      <c r="S12" s="11">
        <f t="shared" si="1"/>
        <v>16946826</v>
      </c>
    </row>
    <row r="13" spans="1:19" ht="13.7" customHeight="1" x14ac:dyDescent="0.4">
      <c r="A13" s="53"/>
      <c r="B13" s="5" t="s">
        <v>8</v>
      </c>
      <c r="C13" s="14">
        <v>79</v>
      </c>
      <c r="D13" s="14">
        <v>0</v>
      </c>
      <c r="E13" s="14">
        <v>0</v>
      </c>
      <c r="F13" s="14">
        <v>3</v>
      </c>
      <c r="G13" s="14">
        <v>3</v>
      </c>
      <c r="H13" s="14">
        <v>47</v>
      </c>
      <c r="I13" s="14">
        <v>2549</v>
      </c>
      <c r="J13" s="14">
        <v>5615</v>
      </c>
      <c r="K13" s="14">
        <v>1164</v>
      </c>
      <c r="L13" s="14">
        <v>2822</v>
      </c>
      <c r="M13" s="14">
        <v>45220</v>
      </c>
      <c r="N13" s="14">
        <v>199880</v>
      </c>
      <c r="O13" s="12">
        <f>SUM(C13:N13)</f>
        <v>257382</v>
      </c>
      <c r="P13" s="14">
        <v>250671</v>
      </c>
      <c r="Q13" s="14">
        <v>240981</v>
      </c>
      <c r="R13" s="14">
        <v>180554</v>
      </c>
      <c r="S13" s="6">
        <f t="shared" si="1"/>
        <v>929509</v>
      </c>
    </row>
    <row r="14" spans="1:19" ht="13.7" customHeight="1" x14ac:dyDescent="0.4">
      <c r="A14" s="53"/>
      <c r="B14" s="7" t="s">
        <v>9</v>
      </c>
      <c r="C14" s="10">
        <f>SUM(C12:C13)</f>
        <v>887864</v>
      </c>
      <c r="D14" s="10">
        <f>SUM(D12:D13)</f>
        <v>555443</v>
      </c>
      <c r="E14" s="10">
        <f>SUM(E12:E13)</f>
        <v>986264</v>
      </c>
      <c r="F14" s="8">
        <f>SUM(F12,F13)</f>
        <v>906796</v>
      </c>
      <c r="G14" s="8">
        <f t="shared" ref="G14:N14" si="7">SUM(G12,G13)</f>
        <v>1147435</v>
      </c>
      <c r="H14" s="8">
        <f t="shared" si="7"/>
        <v>1275215</v>
      </c>
      <c r="I14" s="8">
        <f t="shared" si="7"/>
        <v>1512543</v>
      </c>
      <c r="J14" s="8">
        <f t="shared" si="7"/>
        <v>1728928</v>
      </c>
      <c r="K14" s="8">
        <f t="shared" si="7"/>
        <v>1574352</v>
      </c>
      <c r="L14" s="8">
        <f t="shared" si="7"/>
        <v>1583404</v>
      </c>
      <c r="M14" s="8">
        <f t="shared" si="7"/>
        <v>1437908</v>
      </c>
      <c r="N14" s="8">
        <f t="shared" si="7"/>
        <v>1631589</v>
      </c>
      <c r="O14" s="10">
        <f>SUM(O12:O13)</f>
        <v>15227741</v>
      </c>
      <c r="P14" s="8">
        <f t="shared" ref="P14:R14" si="8">SUM(P12,P13)</f>
        <v>1564749</v>
      </c>
      <c r="Q14" s="8">
        <f t="shared" si="8"/>
        <v>1681786</v>
      </c>
      <c r="R14" s="8">
        <f t="shared" si="8"/>
        <v>1831630</v>
      </c>
      <c r="S14" s="9">
        <f t="shared" si="1"/>
        <v>17876335</v>
      </c>
    </row>
    <row r="15" spans="1:19" ht="13.7" customHeight="1" x14ac:dyDescent="0.4">
      <c r="A15" s="53"/>
      <c r="B15" s="3" t="s">
        <v>10</v>
      </c>
      <c r="C15" s="13">
        <v>7274278</v>
      </c>
      <c r="D15" s="13">
        <v>6925079</v>
      </c>
      <c r="E15" s="13">
        <v>8501141</v>
      </c>
      <c r="F15" s="13">
        <v>8232490</v>
      </c>
      <c r="G15" s="13">
        <v>7541976</v>
      </c>
      <c r="H15" s="13">
        <v>8386629</v>
      </c>
      <c r="I15" s="13">
        <v>10727417</v>
      </c>
      <c r="J15" s="13">
        <v>10658432</v>
      </c>
      <c r="K15" s="13">
        <v>11006693</v>
      </c>
      <c r="L15" s="13">
        <v>12086398</v>
      </c>
      <c r="M15" s="13">
        <v>11206879</v>
      </c>
      <c r="N15" s="13">
        <v>13796246</v>
      </c>
      <c r="O15" s="13">
        <f>SUM(C15:N15)</f>
        <v>116343658</v>
      </c>
      <c r="P15" s="13">
        <v>8303427</v>
      </c>
      <c r="Q15" s="13">
        <v>8404377</v>
      </c>
      <c r="R15" s="13">
        <v>9880902</v>
      </c>
      <c r="S15" s="11">
        <f t="shared" si="1"/>
        <v>120231866</v>
      </c>
    </row>
    <row r="16" spans="1:19" ht="13.7" customHeight="1" x14ac:dyDescent="0.4">
      <c r="A16" s="53"/>
      <c r="B16" s="5" t="s">
        <v>8</v>
      </c>
      <c r="C16" s="14">
        <v>780023</v>
      </c>
      <c r="D16" s="14">
        <v>606372</v>
      </c>
      <c r="E16" s="14">
        <v>450695</v>
      </c>
      <c r="F16" s="14">
        <v>599979</v>
      </c>
      <c r="G16" s="14">
        <v>573037</v>
      </c>
      <c r="H16" s="14">
        <v>511887</v>
      </c>
      <c r="I16" s="14">
        <v>427208</v>
      </c>
      <c r="J16" s="14">
        <v>408634</v>
      </c>
      <c r="K16" s="14">
        <v>517261</v>
      </c>
      <c r="L16" s="14">
        <v>431085</v>
      </c>
      <c r="M16" s="14">
        <v>448885</v>
      </c>
      <c r="N16" s="14">
        <v>647633</v>
      </c>
      <c r="O16" s="12">
        <f>SUM(C16:N16)</f>
        <v>6402699</v>
      </c>
      <c r="P16" s="14">
        <v>597824</v>
      </c>
      <c r="Q16" s="14">
        <v>553571</v>
      </c>
      <c r="R16" s="14">
        <v>581594</v>
      </c>
      <c r="S16" s="6">
        <f t="shared" si="1"/>
        <v>6298598</v>
      </c>
    </row>
    <row r="17" spans="1:19" ht="13.7" customHeight="1" x14ac:dyDescent="0.4">
      <c r="A17" s="54"/>
      <c r="B17" s="7" t="s">
        <v>9</v>
      </c>
      <c r="C17" s="10">
        <f>SUM(C15:C16)</f>
        <v>8054301</v>
      </c>
      <c r="D17" s="10">
        <f>SUM(D15:D16)</f>
        <v>7531451</v>
      </c>
      <c r="E17" s="10">
        <f>SUM(E15:E16)</f>
        <v>8951836</v>
      </c>
      <c r="F17" s="10">
        <f>SUM(F15,F16)</f>
        <v>8832469</v>
      </c>
      <c r="G17" s="10">
        <f t="shared" ref="G17:M17" si="9">SUM(G15,G16)</f>
        <v>8115013</v>
      </c>
      <c r="H17" s="10">
        <f t="shared" si="9"/>
        <v>8898516</v>
      </c>
      <c r="I17" s="10">
        <f t="shared" si="9"/>
        <v>11154625</v>
      </c>
      <c r="J17" s="10">
        <f t="shared" si="9"/>
        <v>11067066</v>
      </c>
      <c r="K17" s="10">
        <f t="shared" si="9"/>
        <v>11523954</v>
      </c>
      <c r="L17" s="10">
        <f t="shared" si="9"/>
        <v>12517483</v>
      </c>
      <c r="M17" s="10">
        <f t="shared" si="9"/>
        <v>11655764</v>
      </c>
      <c r="N17" s="10">
        <f>SUM(N15:N16)</f>
        <v>14443879</v>
      </c>
      <c r="O17" s="10">
        <f>SUM(O15:O16)</f>
        <v>122746357</v>
      </c>
      <c r="P17" s="10">
        <f t="shared" ref="P17:R17" si="10">SUM(P15,P16)</f>
        <v>8901251</v>
      </c>
      <c r="Q17" s="10">
        <f t="shared" si="10"/>
        <v>8957948</v>
      </c>
      <c r="R17" s="10">
        <f t="shared" si="10"/>
        <v>10462496</v>
      </c>
      <c r="S17" s="9">
        <f t="shared" si="1"/>
        <v>126530464</v>
      </c>
    </row>
    <row r="18" spans="1:19" ht="13.7" customHeight="1" x14ac:dyDescent="0.4">
      <c r="A18" s="52" t="s">
        <v>12</v>
      </c>
      <c r="B18" s="3" t="s">
        <v>7</v>
      </c>
      <c r="C18" s="13">
        <v>51194</v>
      </c>
      <c r="D18" s="13">
        <v>33061</v>
      </c>
      <c r="E18" s="13">
        <v>45942</v>
      </c>
      <c r="F18" s="13">
        <v>39557</v>
      </c>
      <c r="G18" s="13">
        <v>54390</v>
      </c>
      <c r="H18" s="13">
        <v>62566</v>
      </c>
      <c r="I18" s="13">
        <v>91746</v>
      </c>
      <c r="J18" s="13">
        <v>100887</v>
      </c>
      <c r="K18" s="13">
        <v>82823</v>
      </c>
      <c r="L18" s="13">
        <v>76660</v>
      </c>
      <c r="M18" s="13">
        <v>61360</v>
      </c>
      <c r="N18" s="13">
        <v>66267</v>
      </c>
      <c r="O18" s="13">
        <f t="shared" ref="O18:O19" si="11">SUM(C18:N18)</f>
        <v>766453</v>
      </c>
      <c r="P18" s="13">
        <v>69377</v>
      </c>
      <c r="Q18" s="13">
        <v>71697</v>
      </c>
      <c r="R18" s="13">
        <v>79493</v>
      </c>
      <c r="S18" s="11">
        <f t="shared" si="1"/>
        <v>856823</v>
      </c>
    </row>
    <row r="19" spans="1:19" ht="13.7" customHeight="1" x14ac:dyDescent="0.4">
      <c r="A19" s="53"/>
      <c r="B19" s="5" t="s">
        <v>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2">
        <f t="shared" si="11"/>
        <v>0</v>
      </c>
      <c r="P19" s="14">
        <v>0</v>
      </c>
      <c r="Q19" s="14">
        <v>1498</v>
      </c>
      <c r="R19" s="14">
        <v>0</v>
      </c>
      <c r="S19" s="6">
        <f t="shared" si="1"/>
        <v>1498</v>
      </c>
    </row>
    <row r="20" spans="1:19" ht="13.7" customHeight="1" x14ac:dyDescent="0.4">
      <c r="A20" s="53"/>
      <c r="B20" s="7" t="s">
        <v>9</v>
      </c>
      <c r="C20" s="10">
        <f t="shared" ref="C20:E20" si="12">SUM(C18:C19)</f>
        <v>51194</v>
      </c>
      <c r="D20" s="10">
        <f t="shared" si="12"/>
        <v>33061</v>
      </c>
      <c r="E20" s="10">
        <f t="shared" si="12"/>
        <v>45942</v>
      </c>
      <c r="F20" s="8">
        <f t="shared" ref="F20:N20" si="13">SUM(F18,F19)</f>
        <v>39557</v>
      </c>
      <c r="G20" s="8">
        <f t="shared" si="13"/>
        <v>54390</v>
      </c>
      <c r="H20" s="8">
        <f t="shared" si="13"/>
        <v>62566</v>
      </c>
      <c r="I20" s="8">
        <f t="shared" si="13"/>
        <v>91746</v>
      </c>
      <c r="J20" s="8">
        <f t="shared" si="13"/>
        <v>100887</v>
      </c>
      <c r="K20" s="8">
        <f t="shared" si="13"/>
        <v>82823</v>
      </c>
      <c r="L20" s="8">
        <f t="shared" si="13"/>
        <v>76660</v>
      </c>
      <c r="M20" s="8">
        <f t="shared" si="13"/>
        <v>61360</v>
      </c>
      <c r="N20" s="8">
        <f t="shared" si="13"/>
        <v>66267</v>
      </c>
      <c r="O20" s="10">
        <f t="shared" ref="O20" si="14">SUM(O18:O19)</f>
        <v>766453</v>
      </c>
      <c r="P20" s="8">
        <f t="shared" ref="P20:R20" si="15">SUM(P18,P19)</f>
        <v>69377</v>
      </c>
      <c r="Q20" s="8">
        <f t="shared" si="15"/>
        <v>73195</v>
      </c>
      <c r="R20" s="8">
        <f t="shared" si="15"/>
        <v>79493</v>
      </c>
      <c r="S20" s="9">
        <f t="shared" si="1"/>
        <v>858321</v>
      </c>
    </row>
    <row r="21" spans="1:19" ht="13.7" customHeight="1" x14ac:dyDescent="0.4">
      <c r="A21" s="53"/>
      <c r="B21" s="3" t="s">
        <v>10</v>
      </c>
      <c r="C21" s="13">
        <v>230029</v>
      </c>
      <c r="D21" s="13">
        <v>198303</v>
      </c>
      <c r="E21" s="13">
        <v>212360</v>
      </c>
      <c r="F21" s="13">
        <v>171048</v>
      </c>
      <c r="G21" s="13">
        <v>148364</v>
      </c>
      <c r="H21" s="13">
        <v>230795</v>
      </c>
      <c r="I21" s="13">
        <v>441136</v>
      </c>
      <c r="J21" s="13">
        <v>378392</v>
      </c>
      <c r="K21" s="13">
        <v>368450</v>
      </c>
      <c r="L21" s="13">
        <v>316878</v>
      </c>
      <c r="M21" s="13">
        <v>205194</v>
      </c>
      <c r="N21" s="13">
        <v>283624</v>
      </c>
      <c r="O21" s="13">
        <f t="shared" ref="O21:O22" si="16">SUM(C21:N21)</f>
        <v>3184573</v>
      </c>
      <c r="P21" s="13">
        <v>223985</v>
      </c>
      <c r="Q21" s="13">
        <v>199174</v>
      </c>
      <c r="R21" s="13">
        <v>229554</v>
      </c>
      <c r="S21" s="11">
        <f t="shared" si="1"/>
        <v>3196594</v>
      </c>
    </row>
    <row r="22" spans="1:19" ht="13.7" customHeight="1" x14ac:dyDescent="0.4">
      <c r="A22" s="53"/>
      <c r="B22" s="5" t="s">
        <v>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2">
        <f t="shared" si="16"/>
        <v>0</v>
      </c>
      <c r="P22" s="14">
        <v>0</v>
      </c>
      <c r="Q22" s="14">
        <v>0</v>
      </c>
      <c r="R22" s="14">
        <v>0</v>
      </c>
      <c r="S22" s="6">
        <f t="shared" si="1"/>
        <v>0</v>
      </c>
    </row>
    <row r="23" spans="1:19" ht="13.7" customHeight="1" x14ac:dyDescent="0.4">
      <c r="A23" s="54"/>
      <c r="B23" s="7" t="s">
        <v>9</v>
      </c>
      <c r="C23" s="10">
        <f t="shared" ref="C23:E23" si="17">SUM(C21:C22)</f>
        <v>230029</v>
      </c>
      <c r="D23" s="10">
        <f t="shared" si="17"/>
        <v>198303</v>
      </c>
      <c r="E23" s="10">
        <f t="shared" si="17"/>
        <v>212360</v>
      </c>
      <c r="F23" s="10">
        <f t="shared" ref="F23:M23" si="18">SUM(F21,F22)</f>
        <v>171048</v>
      </c>
      <c r="G23" s="10">
        <f t="shared" si="18"/>
        <v>148364</v>
      </c>
      <c r="H23" s="10">
        <f t="shared" si="18"/>
        <v>230795</v>
      </c>
      <c r="I23" s="10">
        <f t="shared" si="18"/>
        <v>441136</v>
      </c>
      <c r="J23" s="10">
        <f t="shared" si="18"/>
        <v>378392</v>
      </c>
      <c r="K23" s="10">
        <f t="shared" si="18"/>
        <v>368450</v>
      </c>
      <c r="L23" s="10">
        <f t="shared" si="18"/>
        <v>316878</v>
      </c>
      <c r="M23" s="10">
        <f t="shared" si="18"/>
        <v>205194</v>
      </c>
      <c r="N23" s="10">
        <f t="shared" ref="N23:O23" si="19">SUM(N21:N22)</f>
        <v>283624</v>
      </c>
      <c r="O23" s="10">
        <f t="shared" si="19"/>
        <v>3184573</v>
      </c>
      <c r="P23" s="10">
        <f t="shared" ref="P23:R23" si="20">SUM(P21,P22)</f>
        <v>223985</v>
      </c>
      <c r="Q23" s="10">
        <f t="shared" si="20"/>
        <v>199174</v>
      </c>
      <c r="R23" s="10">
        <f t="shared" si="20"/>
        <v>229554</v>
      </c>
      <c r="S23" s="9">
        <f t="shared" si="1"/>
        <v>3196594</v>
      </c>
    </row>
    <row r="24" spans="1:19" ht="13.7" customHeight="1" x14ac:dyDescent="0.4">
      <c r="A24" s="52" t="s">
        <v>13</v>
      </c>
      <c r="B24" s="3" t="s">
        <v>7</v>
      </c>
      <c r="C24" s="13">
        <v>3609</v>
      </c>
      <c r="D24" s="13">
        <v>2807</v>
      </c>
      <c r="E24" s="13">
        <v>5260</v>
      </c>
      <c r="F24" s="13">
        <v>6020</v>
      </c>
      <c r="G24" s="13">
        <v>12981</v>
      </c>
      <c r="H24" s="13">
        <v>22789</v>
      </c>
      <c r="I24" s="13">
        <v>24954</v>
      </c>
      <c r="J24" s="13">
        <v>20638</v>
      </c>
      <c r="K24" s="13">
        <v>16983</v>
      </c>
      <c r="L24" s="13">
        <v>14062</v>
      </c>
      <c r="M24" s="13">
        <v>10137</v>
      </c>
      <c r="N24" s="13">
        <v>7473</v>
      </c>
      <c r="O24" s="13">
        <f t="shared" ref="O24:O25" si="21">SUM(C24:N24)</f>
        <v>147713</v>
      </c>
      <c r="P24" s="13">
        <v>6473</v>
      </c>
      <c r="Q24" s="13">
        <v>6692</v>
      </c>
      <c r="R24" s="13">
        <v>8812</v>
      </c>
      <c r="S24" s="11">
        <f t="shared" si="1"/>
        <v>158014</v>
      </c>
    </row>
    <row r="25" spans="1:19" ht="13.7" customHeight="1" x14ac:dyDescent="0.4">
      <c r="A25" s="53"/>
      <c r="B25" s="5" t="s">
        <v>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2">
        <f t="shared" si="21"/>
        <v>0</v>
      </c>
      <c r="P25" s="14">
        <v>0</v>
      </c>
      <c r="Q25" s="14">
        <v>0</v>
      </c>
      <c r="R25" s="14">
        <v>0</v>
      </c>
      <c r="S25" s="6">
        <f t="shared" si="1"/>
        <v>0</v>
      </c>
    </row>
    <row r="26" spans="1:19" ht="13.7" customHeight="1" x14ac:dyDescent="0.4">
      <c r="A26" s="53"/>
      <c r="B26" s="7" t="s">
        <v>9</v>
      </c>
      <c r="C26" s="10">
        <f t="shared" ref="C26:E26" si="22">SUM(C24:C25)</f>
        <v>3609</v>
      </c>
      <c r="D26" s="10">
        <f t="shared" si="22"/>
        <v>2807</v>
      </c>
      <c r="E26" s="10">
        <f t="shared" si="22"/>
        <v>5260</v>
      </c>
      <c r="F26" s="8">
        <f t="shared" ref="F26:N26" si="23">SUM(F24,F25)</f>
        <v>6020</v>
      </c>
      <c r="G26" s="8">
        <f t="shared" si="23"/>
        <v>12981</v>
      </c>
      <c r="H26" s="8">
        <f t="shared" si="23"/>
        <v>22789</v>
      </c>
      <c r="I26" s="8">
        <f t="shared" si="23"/>
        <v>24954</v>
      </c>
      <c r="J26" s="8">
        <f t="shared" si="23"/>
        <v>20638</v>
      </c>
      <c r="K26" s="8">
        <f t="shared" si="23"/>
        <v>16983</v>
      </c>
      <c r="L26" s="8">
        <f t="shared" si="23"/>
        <v>14062</v>
      </c>
      <c r="M26" s="8">
        <f t="shared" si="23"/>
        <v>10137</v>
      </c>
      <c r="N26" s="8">
        <f t="shared" si="23"/>
        <v>7473</v>
      </c>
      <c r="O26" s="10">
        <f t="shared" ref="O26" si="24">SUM(O24:O25)</f>
        <v>147713</v>
      </c>
      <c r="P26" s="8">
        <f t="shared" ref="P26:R26" si="25">SUM(P24,P25)</f>
        <v>6473</v>
      </c>
      <c r="Q26" s="8">
        <f t="shared" si="25"/>
        <v>6692</v>
      </c>
      <c r="R26" s="8">
        <f t="shared" si="25"/>
        <v>8812</v>
      </c>
      <c r="S26" s="9">
        <f t="shared" si="1"/>
        <v>158014</v>
      </c>
    </row>
    <row r="27" spans="1:19" ht="13.7" customHeight="1" x14ac:dyDescent="0.4">
      <c r="A27" s="53"/>
      <c r="B27" s="3" t="s">
        <v>10</v>
      </c>
      <c r="C27" s="13">
        <v>4130</v>
      </c>
      <c r="D27" s="13">
        <v>3004</v>
      </c>
      <c r="E27" s="13">
        <v>4232</v>
      </c>
      <c r="F27" s="13">
        <v>4794</v>
      </c>
      <c r="G27" s="13">
        <v>7997</v>
      </c>
      <c r="H27" s="13">
        <v>5935</v>
      </c>
      <c r="I27" s="13">
        <v>5997</v>
      </c>
      <c r="J27" s="13">
        <v>5386</v>
      </c>
      <c r="K27" s="13">
        <v>5581</v>
      </c>
      <c r="L27" s="13">
        <v>6144</v>
      </c>
      <c r="M27" s="13">
        <v>5364</v>
      </c>
      <c r="N27" s="13">
        <v>11732</v>
      </c>
      <c r="O27" s="13">
        <f t="shared" ref="O27:O28" si="26">SUM(C27:N27)</f>
        <v>70296</v>
      </c>
      <c r="P27" s="13">
        <v>5363</v>
      </c>
      <c r="Q27" s="13">
        <v>5966</v>
      </c>
      <c r="R27" s="13">
        <v>5844</v>
      </c>
      <c r="S27" s="11">
        <f t="shared" si="1"/>
        <v>76103</v>
      </c>
    </row>
    <row r="28" spans="1:19" ht="13.7" customHeight="1" x14ac:dyDescent="0.4">
      <c r="A28" s="53"/>
      <c r="B28" s="5" t="s">
        <v>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2">
        <f t="shared" si="26"/>
        <v>0</v>
      </c>
      <c r="P28" s="14">
        <v>0</v>
      </c>
      <c r="Q28" s="14">
        <v>0</v>
      </c>
      <c r="R28" s="14">
        <v>0</v>
      </c>
      <c r="S28" s="6">
        <f t="shared" si="1"/>
        <v>0</v>
      </c>
    </row>
    <row r="29" spans="1:19" ht="13.7" customHeight="1" x14ac:dyDescent="0.4">
      <c r="A29" s="54"/>
      <c r="B29" s="7" t="s">
        <v>9</v>
      </c>
      <c r="C29" s="10">
        <f t="shared" ref="C29:E29" si="27">SUM(C27:C28)</f>
        <v>4130</v>
      </c>
      <c r="D29" s="10">
        <f t="shared" si="27"/>
        <v>3004</v>
      </c>
      <c r="E29" s="10">
        <f t="shared" si="27"/>
        <v>4232</v>
      </c>
      <c r="F29" s="10">
        <f t="shared" ref="F29:M29" si="28">SUM(F27,F28)</f>
        <v>4794</v>
      </c>
      <c r="G29" s="10">
        <f t="shared" si="28"/>
        <v>7997</v>
      </c>
      <c r="H29" s="10">
        <f t="shared" si="28"/>
        <v>5935</v>
      </c>
      <c r="I29" s="10">
        <f t="shared" si="28"/>
        <v>5997</v>
      </c>
      <c r="J29" s="10">
        <f t="shared" si="28"/>
        <v>5386</v>
      </c>
      <c r="K29" s="10">
        <f t="shared" si="28"/>
        <v>5581</v>
      </c>
      <c r="L29" s="10">
        <f t="shared" si="28"/>
        <v>6144</v>
      </c>
      <c r="M29" s="10">
        <f t="shared" si="28"/>
        <v>5364</v>
      </c>
      <c r="N29" s="10">
        <f t="shared" ref="N29:O29" si="29">SUM(N27:N28)</f>
        <v>11732</v>
      </c>
      <c r="O29" s="10">
        <f t="shared" si="29"/>
        <v>70296</v>
      </c>
      <c r="P29" s="10">
        <f t="shared" ref="P29:R29" si="30">SUM(P27,P28)</f>
        <v>5363</v>
      </c>
      <c r="Q29" s="10">
        <f t="shared" si="30"/>
        <v>5966</v>
      </c>
      <c r="R29" s="10">
        <f t="shared" si="30"/>
        <v>5844</v>
      </c>
      <c r="S29" s="9">
        <f t="shared" si="1"/>
        <v>76103</v>
      </c>
    </row>
    <row r="30" spans="1:19" ht="13.7" customHeight="1" x14ac:dyDescent="0.4">
      <c r="A30" s="52" t="s">
        <v>14</v>
      </c>
      <c r="B30" s="3" t="s">
        <v>7</v>
      </c>
      <c r="C30" s="13">
        <v>38738</v>
      </c>
      <c r="D30" s="13">
        <v>26587</v>
      </c>
      <c r="E30" s="13">
        <v>36050</v>
      </c>
      <c r="F30" s="13">
        <v>38363</v>
      </c>
      <c r="G30" s="13">
        <v>50211</v>
      </c>
      <c r="H30" s="13">
        <v>54675</v>
      </c>
      <c r="I30" s="13">
        <v>64736</v>
      </c>
      <c r="J30" s="13">
        <v>82183</v>
      </c>
      <c r="K30" s="13">
        <v>67933</v>
      </c>
      <c r="L30" s="13">
        <v>69190</v>
      </c>
      <c r="M30" s="13">
        <v>51013</v>
      </c>
      <c r="N30" s="13">
        <v>50756</v>
      </c>
      <c r="O30" s="13">
        <f t="shared" ref="O30:O31" si="31">SUM(C30:N30)</f>
        <v>630435</v>
      </c>
      <c r="P30" s="13">
        <v>52203</v>
      </c>
      <c r="Q30" s="13">
        <v>52931</v>
      </c>
      <c r="R30" s="13">
        <v>57656</v>
      </c>
      <c r="S30" s="11">
        <f t="shared" si="1"/>
        <v>691850</v>
      </c>
    </row>
    <row r="31" spans="1:19" ht="13.7" customHeight="1" x14ac:dyDescent="0.4">
      <c r="A31" s="53"/>
      <c r="B31" s="5" t="s">
        <v>8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2">
        <f t="shared" si="31"/>
        <v>0</v>
      </c>
      <c r="P31" s="14">
        <v>0</v>
      </c>
      <c r="Q31" s="14">
        <v>0</v>
      </c>
      <c r="R31" s="14">
        <v>0</v>
      </c>
      <c r="S31" s="6">
        <f t="shared" si="1"/>
        <v>0</v>
      </c>
    </row>
    <row r="32" spans="1:19" ht="13.7" customHeight="1" x14ac:dyDescent="0.4">
      <c r="A32" s="53"/>
      <c r="B32" s="7" t="s">
        <v>9</v>
      </c>
      <c r="C32" s="10">
        <f t="shared" ref="C32:E32" si="32">SUM(C30:C31)</f>
        <v>38738</v>
      </c>
      <c r="D32" s="10">
        <f t="shared" si="32"/>
        <v>26587</v>
      </c>
      <c r="E32" s="10">
        <f t="shared" si="32"/>
        <v>36050</v>
      </c>
      <c r="F32" s="8">
        <f t="shared" ref="F32:N32" si="33">SUM(F30,F31)</f>
        <v>38363</v>
      </c>
      <c r="G32" s="8">
        <f t="shared" si="33"/>
        <v>50211</v>
      </c>
      <c r="H32" s="8">
        <f t="shared" si="33"/>
        <v>54675</v>
      </c>
      <c r="I32" s="8">
        <f t="shared" si="33"/>
        <v>64736</v>
      </c>
      <c r="J32" s="8">
        <f t="shared" si="33"/>
        <v>82183</v>
      </c>
      <c r="K32" s="8">
        <f t="shared" si="33"/>
        <v>67933</v>
      </c>
      <c r="L32" s="8">
        <f t="shared" si="33"/>
        <v>69190</v>
      </c>
      <c r="M32" s="8">
        <f t="shared" si="33"/>
        <v>51013</v>
      </c>
      <c r="N32" s="8">
        <f t="shared" si="33"/>
        <v>50756</v>
      </c>
      <c r="O32" s="10">
        <f t="shared" ref="O32" si="34">SUM(O30:O31)</f>
        <v>630435</v>
      </c>
      <c r="P32" s="8">
        <f t="shared" ref="P32:R32" si="35">SUM(P30,P31)</f>
        <v>52203</v>
      </c>
      <c r="Q32" s="8">
        <f t="shared" si="35"/>
        <v>52931</v>
      </c>
      <c r="R32" s="8">
        <f t="shared" si="35"/>
        <v>57656</v>
      </c>
      <c r="S32" s="9">
        <f t="shared" si="1"/>
        <v>691850</v>
      </c>
    </row>
    <row r="33" spans="1:19" ht="13.7" customHeight="1" x14ac:dyDescent="0.4">
      <c r="A33" s="53"/>
      <c r="B33" s="3" t="s">
        <v>10</v>
      </c>
      <c r="C33" s="13">
        <v>73944</v>
      </c>
      <c r="D33" s="13">
        <v>64687</v>
      </c>
      <c r="E33" s="13">
        <v>75047</v>
      </c>
      <c r="F33" s="13">
        <v>108339</v>
      </c>
      <c r="G33" s="13">
        <v>125054</v>
      </c>
      <c r="H33" s="13">
        <v>137072</v>
      </c>
      <c r="I33" s="13">
        <v>132515</v>
      </c>
      <c r="J33" s="13">
        <v>162854</v>
      </c>
      <c r="K33" s="13">
        <v>179773</v>
      </c>
      <c r="L33" s="13">
        <v>124626</v>
      </c>
      <c r="M33" s="13">
        <v>119719</v>
      </c>
      <c r="N33" s="13">
        <v>134739</v>
      </c>
      <c r="O33" s="13">
        <f t="shared" ref="O33:O34" si="36">SUM(C33:N33)</f>
        <v>1438369</v>
      </c>
      <c r="P33" s="13">
        <v>83930</v>
      </c>
      <c r="Q33" s="13">
        <v>94080</v>
      </c>
      <c r="R33" s="13">
        <v>123018</v>
      </c>
      <c r="S33" s="11">
        <f t="shared" si="1"/>
        <v>1525719</v>
      </c>
    </row>
    <row r="34" spans="1:19" ht="13.7" customHeight="1" x14ac:dyDescent="0.4">
      <c r="A34" s="53"/>
      <c r="B34" s="5" t="s">
        <v>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2">
        <f t="shared" si="36"/>
        <v>0</v>
      </c>
      <c r="P34" s="14">
        <v>0</v>
      </c>
      <c r="Q34" s="14">
        <v>0</v>
      </c>
      <c r="R34" s="14">
        <v>0</v>
      </c>
      <c r="S34" s="6">
        <f t="shared" si="1"/>
        <v>0</v>
      </c>
    </row>
    <row r="35" spans="1:19" ht="13.7" customHeight="1" x14ac:dyDescent="0.4">
      <c r="A35" s="54"/>
      <c r="B35" s="7" t="s">
        <v>9</v>
      </c>
      <c r="C35" s="10">
        <f t="shared" ref="C35:E35" si="37">SUM(C33:C34)</f>
        <v>73944</v>
      </c>
      <c r="D35" s="10">
        <f t="shared" si="37"/>
        <v>64687</v>
      </c>
      <c r="E35" s="10">
        <f t="shared" si="37"/>
        <v>75047</v>
      </c>
      <c r="F35" s="10">
        <f t="shared" ref="F35:M35" si="38">SUM(F33,F34)</f>
        <v>108339</v>
      </c>
      <c r="G35" s="10">
        <f t="shared" si="38"/>
        <v>125054</v>
      </c>
      <c r="H35" s="10">
        <f t="shared" si="38"/>
        <v>137072</v>
      </c>
      <c r="I35" s="10">
        <f t="shared" si="38"/>
        <v>132515</v>
      </c>
      <c r="J35" s="10">
        <f t="shared" si="38"/>
        <v>162854</v>
      </c>
      <c r="K35" s="10">
        <f t="shared" si="38"/>
        <v>179773</v>
      </c>
      <c r="L35" s="10">
        <f t="shared" si="38"/>
        <v>124626</v>
      </c>
      <c r="M35" s="10">
        <f t="shared" si="38"/>
        <v>119719</v>
      </c>
      <c r="N35" s="10">
        <f t="shared" ref="N35:O35" si="39">SUM(N33:N34)</f>
        <v>134739</v>
      </c>
      <c r="O35" s="10">
        <f t="shared" si="39"/>
        <v>1438369</v>
      </c>
      <c r="P35" s="10">
        <f t="shared" ref="P35:R35" si="40">SUM(P33,P34)</f>
        <v>83930</v>
      </c>
      <c r="Q35" s="10">
        <f t="shared" si="40"/>
        <v>94080</v>
      </c>
      <c r="R35" s="10">
        <f t="shared" si="40"/>
        <v>123018</v>
      </c>
      <c r="S35" s="9">
        <f t="shared" si="1"/>
        <v>1525719</v>
      </c>
    </row>
    <row r="36" spans="1:19" ht="13.7" customHeight="1" x14ac:dyDescent="0.4">
      <c r="A36" s="52" t="s">
        <v>15</v>
      </c>
      <c r="B36" s="3" t="s">
        <v>7</v>
      </c>
      <c r="C36" s="13">
        <v>32663</v>
      </c>
      <c r="D36" s="13">
        <v>18582</v>
      </c>
      <c r="E36" s="13">
        <v>28466</v>
      </c>
      <c r="F36" s="13">
        <v>28389</v>
      </c>
      <c r="G36" s="13">
        <v>39319</v>
      </c>
      <c r="H36" s="13">
        <v>41161</v>
      </c>
      <c r="I36" s="13">
        <v>49717</v>
      </c>
      <c r="J36" s="13">
        <v>61379</v>
      </c>
      <c r="K36" s="13">
        <v>49265</v>
      </c>
      <c r="L36" s="13">
        <v>52594</v>
      </c>
      <c r="M36" s="13">
        <v>44644</v>
      </c>
      <c r="N36" s="13">
        <v>43718</v>
      </c>
      <c r="O36" s="13">
        <f t="shared" ref="O36:O37" si="41">SUM(C36:N36)</f>
        <v>489897</v>
      </c>
      <c r="P36" s="13">
        <v>46283</v>
      </c>
      <c r="Q36" s="13">
        <v>43284</v>
      </c>
      <c r="R36" s="13">
        <v>50299</v>
      </c>
      <c r="S36" s="11">
        <f t="shared" si="1"/>
        <v>550052</v>
      </c>
    </row>
    <row r="37" spans="1:19" ht="13.7" customHeight="1" x14ac:dyDescent="0.4">
      <c r="A37" s="53"/>
      <c r="B37" s="5" t="s">
        <v>8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2">
        <f t="shared" si="41"/>
        <v>0</v>
      </c>
      <c r="P37" s="14">
        <v>0</v>
      </c>
      <c r="Q37" s="14">
        <v>0</v>
      </c>
      <c r="R37" s="14">
        <v>0</v>
      </c>
      <c r="S37" s="6">
        <f t="shared" si="1"/>
        <v>0</v>
      </c>
    </row>
    <row r="38" spans="1:19" ht="13.7" customHeight="1" x14ac:dyDescent="0.4">
      <c r="A38" s="53"/>
      <c r="B38" s="7" t="s">
        <v>9</v>
      </c>
      <c r="C38" s="10">
        <f t="shared" ref="C38:E38" si="42">SUM(C36:C37)</f>
        <v>32663</v>
      </c>
      <c r="D38" s="10">
        <f t="shared" si="42"/>
        <v>18582</v>
      </c>
      <c r="E38" s="10">
        <f t="shared" si="42"/>
        <v>28466</v>
      </c>
      <c r="F38" s="8">
        <f t="shared" ref="F38:N38" si="43">SUM(F36,F37)</f>
        <v>28389</v>
      </c>
      <c r="G38" s="8">
        <f t="shared" si="43"/>
        <v>39319</v>
      </c>
      <c r="H38" s="8">
        <f t="shared" si="43"/>
        <v>41161</v>
      </c>
      <c r="I38" s="8">
        <f t="shared" si="43"/>
        <v>49717</v>
      </c>
      <c r="J38" s="8">
        <f t="shared" si="43"/>
        <v>61379</v>
      </c>
      <c r="K38" s="8">
        <f t="shared" si="43"/>
        <v>49265</v>
      </c>
      <c r="L38" s="8">
        <f t="shared" si="43"/>
        <v>52594</v>
      </c>
      <c r="M38" s="8">
        <f t="shared" si="43"/>
        <v>44644</v>
      </c>
      <c r="N38" s="8">
        <f t="shared" si="43"/>
        <v>43718</v>
      </c>
      <c r="O38" s="10">
        <f t="shared" ref="O38" si="44">SUM(O36:O37)</f>
        <v>489897</v>
      </c>
      <c r="P38" s="8">
        <f t="shared" ref="P38:R38" si="45">SUM(P36,P37)</f>
        <v>46283</v>
      </c>
      <c r="Q38" s="8">
        <f t="shared" si="45"/>
        <v>43284</v>
      </c>
      <c r="R38" s="8">
        <f t="shared" si="45"/>
        <v>50299</v>
      </c>
      <c r="S38" s="9">
        <f t="shared" si="1"/>
        <v>550052</v>
      </c>
    </row>
    <row r="39" spans="1:19" ht="13.5" customHeight="1" x14ac:dyDescent="0.4">
      <c r="A39" s="53"/>
      <c r="B39" s="3" t="s">
        <v>10</v>
      </c>
      <c r="C39" s="13">
        <v>31939</v>
      </c>
      <c r="D39" s="13">
        <v>27386</v>
      </c>
      <c r="E39" s="13">
        <v>28241</v>
      </c>
      <c r="F39" s="13">
        <v>240070</v>
      </c>
      <c r="G39" s="13">
        <v>221607</v>
      </c>
      <c r="H39" s="13">
        <v>219879</v>
      </c>
      <c r="I39" s="13">
        <v>208071</v>
      </c>
      <c r="J39" s="13">
        <v>184340</v>
      </c>
      <c r="K39" s="13">
        <v>215629</v>
      </c>
      <c r="L39" s="13">
        <v>214291</v>
      </c>
      <c r="M39" s="13">
        <v>287173</v>
      </c>
      <c r="N39" s="13">
        <v>294636</v>
      </c>
      <c r="O39" s="13">
        <f t="shared" ref="O39:O40" si="46">SUM(C39:N39)</f>
        <v>2173262</v>
      </c>
      <c r="P39" s="13">
        <v>232643</v>
      </c>
      <c r="Q39" s="13">
        <v>253047</v>
      </c>
      <c r="R39" s="13">
        <v>243403</v>
      </c>
      <c r="S39" s="11">
        <f t="shared" si="1"/>
        <v>2814789</v>
      </c>
    </row>
    <row r="40" spans="1:19" ht="13.7" customHeight="1" x14ac:dyDescent="0.4">
      <c r="A40" s="53"/>
      <c r="B40" s="5" t="s">
        <v>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2">
        <f t="shared" si="46"/>
        <v>0</v>
      </c>
      <c r="P40" s="14">
        <v>0</v>
      </c>
      <c r="Q40" s="14">
        <v>0</v>
      </c>
      <c r="R40" s="14">
        <v>0</v>
      </c>
      <c r="S40" s="6">
        <f t="shared" si="1"/>
        <v>0</v>
      </c>
    </row>
    <row r="41" spans="1:19" ht="13.7" customHeight="1" x14ac:dyDescent="0.4">
      <c r="A41" s="54"/>
      <c r="B41" s="7" t="s">
        <v>9</v>
      </c>
      <c r="C41" s="10">
        <f t="shared" ref="C41:E41" si="47">SUM(C39:C40)</f>
        <v>31939</v>
      </c>
      <c r="D41" s="10">
        <f t="shared" si="47"/>
        <v>27386</v>
      </c>
      <c r="E41" s="10">
        <f t="shared" si="47"/>
        <v>28241</v>
      </c>
      <c r="F41" s="10">
        <f t="shared" ref="F41:M41" si="48">SUM(F39,F40)</f>
        <v>240070</v>
      </c>
      <c r="G41" s="10">
        <f t="shared" si="48"/>
        <v>221607</v>
      </c>
      <c r="H41" s="10">
        <f t="shared" si="48"/>
        <v>219879</v>
      </c>
      <c r="I41" s="10">
        <f t="shared" si="48"/>
        <v>208071</v>
      </c>
      <c r="J41" s="10">
        <f t="shared" si="48"/>
        <v>184340</v>
      </c>
      <c r="K41" s="10">
        <f t="shared" si="48"/>
        <v>215629</v>
      </c>
      <c r="L41" s="10">
        <f t="shared" si="48"/>
        <v>214291</v>
      </c>
      <c r="M41" s="10">
        <f t="shared" si="48"/>
        <v>287173</v>
      </c>
      <c r="N41" s="10">
        <f t="shared" ref="N41:O41" si="49">SUM(N39:N40)</f>
        <v>294636</v>
      </c>
      <c r="O41" s="10">
        <f t="shared" si="49"/>
        <v>2173262</v>
      </c>
      <c r="P41" s="10">
        <f t="shared" ref="P41:R41" si="50">SUM(P39,P40)</f>
        <v>232643</v>
      </c>
      <c r="Q41" s="10">
        <f t="shared" si="50"/>
        <v>253047</v>
      </c>
      <c r="R41" s="10">
        <f t="shared" si="50"/>
        <v>243403</v>
      </c>
      <c r="S41" s="9">
        <f t="shared" si="1"/>
        <v>2814789</v>
      </c>
    </row>
    <row r="42" spans="1:19" ht="13.7" customHeight="1" x14ac:dyDescent="0.4">
      <c r="A42" s="52" t="s">
        <v>16</v>
      </c>
      <c r="B42" s="3" t="s">
        <v>7</v>
      </c>
      <c r="C42" s="13">
        <v>69950</v>
      </c>
      <c r="D42" s="13">
        <v>39120</v>
      </c>
      <c r="E42" s="13">
        <v>80373</v>
      </c>
      <c r="F42" s="13">
        <v>90394</v>
      </c>
      <c r="G42" s="13">
        <v>107159</v>
      </c>
      <c r="H42" s="13">
        <v>104676</v>
      </c>
      <c r="I42" s="13">
        <v>120592</v>
      </c>
      <c r="J42" s="13">
        <v>135639</v>
      </c>
      <c r="K42" s="13">
        <v>125288</v>
      </c>
      <c r="L42" s="13">
        <v>133522</v>
      </c>
      <c r="M42" s="13">
        <v>126865</v>
      </c>
      <c r="N42" s="13">
        <v>118990</v>
      </c>
      <c r="O42" s="13">
        <f t="shared" ref="O42:O43" si="51">SUM(C42:N42)</f>
        <v>1252568</v>
      </c>
      <c r="P42" s="13">
        <v>93353</v>
      </c>
      <c r="Q42" s="13">
        <v>95830</v>
      </c>
      <c r="R42" s="13">
        <v>123628</v>
      </c>
      <c r="S42" s="11">
        <f t="shared" si="1"/>
        <v>1375936</v>
      </c>
    </row>
    <row r="43" spans="1:19" ht="13.7" customHeight="1" x14ac:dyDescent="0.4">
      <c r="A43" s="53"/>
      <c r="B43" s="5" t="s">
        <v>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2">
        <f t="shared" si="51"/>
        <v>0</v>
      </c>
      <c r="P43" s="14">
        <v>0</v>
      </c>
      <c r="Q43" s="14">
        <v>0</v>
      </c>
      <c r="R43" s="14">
        <v>0</v>
      </c>
      <c r="S43" s="6">
        <f t="shared" si="1"/>
        <v>0</v>
      </c>
    </row>
    <row r="44" spans="1:19" ht="13.7" customHeight="1" x14ac:dyDescent="0.4">
      <c r="A44" s="53"/>
      <c r="B44" s="7" t="s">
        <v>9</v>
      </c>
      <c r="C44" s="10">
        <f t="shared" ref="C44:E44" si="52">SUM(C42:C43)</f>
        <v>69950</v>
      </c>
      <c r="D44" s="10">
        <f t="shared" si="52"/>
        <v>39120</v>
      </c>
      <c r="E44" s="10">
        <f t="shared" si="52"/>
        <v>80373</v>
      </c>
      <c r="F44" s="8">
        <f t="shared" ref="F44:N44" si="53">SUM(F42,F43)</f>
        <v>90394</v>
      </c>
      <c r="G44" s="8">
        <f t="shared" si="53"/>
        <v>107159</v>
      </c>
      <c r="H44" s="8">
        <f t="shared" si="53"/>
        <v>104676</v>
      </c>
      <c r="I44" s="8">
        <f t="shared" si="53"/>
        <v>120592</v>
      </c>
      <c r="J44" s="8">
        <f t="shared" si="53"/>
        <v>135639</v>
      </c>
      <c r="K44" s="8">
        <f t="shared" si="53"/>
        <v>125288</v>
      </c>
      <c r="L44" s="8">
        <f t="shared" si="53"/>
        <v>133522</v>
      </c>
      <c r="M44" s="8">
        <f t="shared" si="53"/>
        <v>126865</v>
      </c>
      <c r="N44" s="8">
        <f t="shared" si="53"/>
        <v>118990</v>
      </c>
      <c r="O44" s="10">
        <f t="shared" ref="O44" si="54">SUM(O42:O43)</f>
        <v>1252568</v>
      </c>
      <c r="P44" s="8">
        <f t="shared" ref="P44:R44" si="55">SUM(P42,P43)</f>
        <v>93353</v>
      </c>
      <c r="Q44" s="8">
        <f t="shared" si="55"/>
        <v>95830</v>
      </c>
      <c r="R44" s="8">
        <f t="shared" si="55"/>
        <v>123628</v>
      </c>
      <c r="S44" s="9">
        <f t="shared" si="1"/>
        <v>1375936</v>
      </c>
    </row>
    <row r="45" spans="1:19" ht="13.7" customHeight="1" x14ac:dyDescent="0.4">
      <c r="A45" s="53"/>
      <c r="B45" s="3" t="s">
        <v>10</v>
      </c>
      <c r="C45" s="13">
        <v>229760</v>
      </c>
      <c r="D45" s="13">
        <v>192737</v>
      </c>
      <c r="E45" s="13">
        <v>245349</v>
      </c>
      <c r="F45" s="13">
        <v>257682</v>
      </c>
      <c r="G45" s="13">
        <v>246629</v>
      </c>
      <c r="H45" s="13">
        <v>276549</v>
      </c>
      <c r="I45" s="13">
        <v>311308</v>
      </c>
      <c r="J45" s="13">
        <v>299315</v>
      </c>
      <c r="K45" s="13">
        <v>315452</v>
      </c>
      <c r="L45" s="13">
        <v>329354</v>
      </c>
      <c r="M45" s="13">
        <v>289749</v>
      </c>
      <c r="N45" s="13">
        <v>301922</v>
      </c>
      <c r="O45" s="13">
        <f t="shared" ref="O45:O46" si="56">SUM(C45:N45)</f>
        <v>3295806</v>
      </c>
      <c r="P45" s="13">
        <v>203946</v>
      </c>
      <c r="Q45" s="13">
        <v>219569</v>
      </c>
      <c r="R45" s="13">
        <v>255593</v>
      </c>
      <c r="S45" s="11">
        <f t="shared" si="1"/>
        <v>3307068</v>
      </c>
    </row>
    <row r="46" spans="1:19" ht="13.7" customHeight="1" x14ac:dyDescent="0.4">
      <c r="A46" s="53"/>
      <c r="B46" s="5" t="s">
        <v>8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2">
        <f t="shared" si="56"/>
        <v>0</v>
      </c>
      <c r="P46" s="14">
        <v>0</v>
      </c>
      <c r="Q46" s="14">
        <v>0</v>
      </c>
      <c r="R46" s="14">
        <v>0</v>
      </c>
      <c r="S46" s="6">
        <f t="shared" si="1"/>
        <v>0</v>
      </c>
    </row>
    <row r="47" spans="1:19" ht="13.7" customHeight="1" x14ac:dyDescent="0.4">
      <c r="A47" s="54"/>
      <c r="B47" s="7" t="s">
        <v>9</v>
      </c>
      <c r="C47" s="10">
        <f t="shared" ref="C47:E47" si="57">SUM(C45:C46)</f>
        <v>229760</v>
      </c>
      <c r="D47" s="10">
        <f t="shared" si="57"/>
        <v>192737</v>
      </c>
      <c r="E47" s="10">
        <f t="shared" si="57"/>
        <v>245349</v>
      </c>
      <c r="F47" s="10">
        <f t="shared" ref="F47:M47" si="58">SUM(F45,F46)</f>
        <v>257682</v>
      </c>
      <c r="G47" s="10">
        <f t="shared" si="58"/>
        <v>246629</v>
      </c>
      <c r="H47" s="10">
        <f t="shared" si="58"/>
        <v>276549</v>
      </c>
      <c r="I47" s="10">
        <f t="shared" si="58"/>
        <v>311308</v>
      </c>
      <c r="J47" s="10">
        <f t="shared" si="58"/>
        <v>299315</v>
      </c>
      <c r="K47" s="10">
        <f t="shared" si="58"/>
        <v>315452</v>
      </c>
      <c r="L47" s="10">
        <f t="shared" si="58"/>
        <v>329354</v>
      </c>
      <c r="M47" s="10">
        <f t="shared" si="58"/>
        <v>289749</v>
      </c>
      <c r="N47" s="10">
        <f t="shared" ref="N47:O47" si="59">SUM(N45:N46)</f>
        <v>301922</v>
      </c>
      <c r="O47" s="10">
        <f t="shared" si="59"/>
        <v>3295806</v>
      </c>
      <c r="P47" s="10">
        <f t="shared" ref="P47:R47" si="60">SUM(P45,P46)</f>
        <v>203946</v>
      </c>
      <c r="Q47" s="10">
        <f t="shared" si="60"/>
        <v>219569</v>
      </c>
      <c r="R47" s="10">
        <f t="shared" si="60"/>
        <v>255593</v>
      </c>
      <c r="S47" s="9">
        <f t="shared" si="1"/>
        <v>3307068</v>
      </c>
    </row>
    <row r="48" spans="1:19" ht="13.7" customHeight="1" x14ac:dyDescent="0.4">
      <c r="A48" s="52" t="s">
        <v>17</v>
      </c>
      <c r="B48" s="3" t="s">
        <v>7</v>
      </c>
      <c r="C48" s="13">
        <v>954</v>
      </c>
      <c r="D48" s="13">
        <v>668</v>
      </c>
      <c r="E48" s="13">
        <v>1355</v>
      </c>
      <c r="F48" s="13">
        <v>1570</v>
      </c>
      <c r="G48" s="13">
        <v>2525</v>
      </c>
      <c r="H48" s="13">
        <v>8825</v>
      </c>
      <c r="I48" s="13">
        <v>9981</v>
      </c>
      <c r="J48" s="13">
        <v>7810</v>
      </c>
      <c r="K48" s="13">
        <v>6391</v>
      </c>
      <c r="L48" s="13">
        <v>2499</v>
      </c>
      <c r="M48" s="13">
        <v>1673</v>
      </c>
      <c r="N48" s="13">
        <v>1481</v>
      </c>
      <c r="O48" s="13">
        <f t="shared" ref="O48:O49" si="61">SUM(C48:N48)</f>
        <v>45732</v>
      </c>
      <c r="P48" s="13">
        <v>1428</v>
      </c>
      <c r="Q48" s="13">
        <v>1205</v>
      </c>
      <c r="R48" s="13">
        <v>2044</v>
      </c>
      <c r="S48" s="11">
        <f t="shared" si="1"/>
        <v>47432</v>
      </c>
    </row>
    <row r="49" spans="1:19" ht="13.7" customHeight="1" x14ac:dyDescent="0.4">
      <c r="A49" s="53"/>
      <c r="B49" s="5" t="s">
        <v>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2">
        <f t="shared" si="61"/>
        <v>0</v>
      </c>
      <c r="P49" s="14">
        <v>0</v>
      </c>
      <c r="Q49" s="14">
        <v>0</v>
      </c>
      <c r="R49" s="14">
        <v>0</v>
      </c>
      <c r="S49" s="6">
        <f t="shared" si="1"/>
        <v>0</v>
      </c>
    </row>
    <row r="50" spans="1:19" ht="13.7" customHeight="1" x14ac:dyDescent="0.4">
      <c r="A50" s="53"/>
      <c r="B50" s="7" t="s">
        <v>9</v>
      </c>
      <c r="C50" s="10">
        <f t="shared" ref="C50:E50" si="62">SUM(C48:C49)</f>
        <v>954</v>
      </c>
      <c r="D50" s="10">
        <f t="shared" si="62"/>
        <v>668</v>
      </c>
      <c r="E50" s="10">
        <f t="shared" si="62"/>
        <v>1355</v>
      </c>
      <c r="F50" s="8">
        <f t="shared" ref="F50:N50" si="63">SUM(F48,F49)</f>
        <v>1570</v>
      </c>
      <c r="G50" s="8">
        <f t="shared" si="63"/>
        <v>2525</v>
      </c>
      <c r="H50" s="8">
        <f t="shared" si="63"/>
        <v>8825</v>
      </c>
      <c r="I50" s="8">
        <f t="shared" si="63"/>
        <v>9981</v>
      </c>
      <c r="J50" s="8">
        <f t="shared" si="63"/>
        <v>7810</v>
      </c>
      <c r="K50" s="8">
        <f t="shared" si="63"/>
        <v>6391</v>
      </c>
      <c r="L50" s="8">
        <f t="shared" si="63"/>
        <v>2499</v>
      </c>
      <c r="M50" s="8">
        <f t="shared" si="63"/>
        <v>1673</v>
      </c>
      <c r="N50" s="8">
        <f t="shared" si="63"/>
        <v>1481</v>
      </c>
      <c r="O50" s="10">
        <f t="shared" ref="O50" si="64">SUM(O48:O49)</f>
        <v>45732</v>
      </c>
      <c r="P50" s="8">
        <f t="shared" ref="P50:R50" si="65">SUM(P48,P49)</f>
        <v>1428</v>
      </c>
      <c r="Q50" s="8">
        <f t="shared" si="65"/>
        <v>1205</v>
      </c>
      <c r="R50" s="8">
        <f t="shared" si="65"/>
        <v>2044</v>
      </c>
      <c r="S50" s="9">
        <f t="shared" si="1"/>
        <v>47432</v>
      </c>
    </row>
    <row r="51" spans="1:19" ht="13.7" customHeight="1" x14ac:dyDescent="0.4">
      <c r="A51" s="53"/>
      <c r="B51" s="3" t="s">
        <v>10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380</v>
      </c>
      <c r="I51" s="13">
        <v>204</v>
      </c>
      <c r="J51" s="13">
        <v>200</v>
      </c>
      <c r="K51" s="13">
        <v>211</v>
      </c>
      <c r="L51" s="13">
        <v>0</v>
      </c>
      <c r="M51" s="13">
        <v>0</v>
      </c>
      <c r="N51" s="13">
        <v>0</v>
      </c>
      <c r="O51" s="13">
        <f t="shared" ref="O51:O52" si="66">SUM(C51:N51)</f>
        <v>995</v>
      </c>
      <c r="P51" s="13">
        <v>0</v>
      </c>
      <c r="Q51" s="13">
        <v>0</v>
      </c>
      <c r="R51" s="13">
        <v>0</v>
      </c>
      <c r="S51" s="11">
        <f t="shared" si="1"/>
        <v>995</v>
      </c>
    </row>
    <row r="52" spans="1:19" ht="13.7" customHeight="1" x14ac:dyDescent="0.4">
      <c r="A52" s="53"/>
      <c r="B52" s="5" t="s">
        <v>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2">
        <f t="shared" si="66"/>
        <v>0</v>
      </c>
      <c r="P52" s="14">
        <v>0</v>
      </c>
      <c r="Q52" s="14">
        <v>0</v>
      </c>
      <c r="R52" s="14">
        <v>0</v>
      </c>
      <c r="S52" s="6">
        <f t="shared" si="1"/>
        <v>0</v>
      </c>
    </row>
    <row r="53" spans="1:19" ht="13.7" customHeight="1" x14ac:dyDescent="0.4">
      <c r="A53" s="54"/>
      <c r="B53" s="7" t="s">
        <v>9</v>
      </c>
      <c r="C53" s="10">
        <f t="shared" ref="C53:E53" si="67">SUM(C51:C52)</f>
        <v>0</v>
      </c>
      <c r="D53" s="10">
        <f t="shared" si="67"/>
        <v>0</v>
      </c>
      <c r="E53" s="10">
        <f t="shared" si="67"/>
        <v>0</v>
      </c>
      <c r="F53" s="10">
        <f t="shared" ref="F53:M53" si="68">SUM(F51,F52)</f>
        <v>0</v>
      </c>
      <c r="G53" s="10">
        <f t="shared" si="68"/>
        <v>0</v>
      </c>
      <c r="H53" s="10">
        <f t="shared" si="68"/>
        <v>380</v>
      </c>
      <c r="I53" s="10">
        <f t="shared" si="68"/>
        <v>204</v>
      </c>
      <c r="J53" s="10">
        <f t="shared" si="68"/>
        <v>200</v>
      </c>
      <c r="K53" s="10">
        <f t="shared" si="68"/>
        <v>211</v>
      </c>
      <c r="L53" s="10">
        <f t="shared" si="68"/>
        <v>0</v>
      </c>
      <c r="M53" s="10">
        <f t="shared" si="68"/>
        <v>0</v>
      </c>
      <c r="N53" s="10">
        <f t="shared" ref="N53:O53" si="69">SUM(N51:N52)</f>
        <v>0</v>
      </c>
      <c r="O53" s="10">
        <f t="shared" si="69"/>
        <v>995</v>
      </c>
      <c r="P53" s="10">
        <f t="shared" ref="P53:R53" si="70">SUM(P51,P52)</f>
        <v>0</v>
      </c>
      <c r="Q53" s="10">
        <f t="shared" si="70"/>
        <v>0</v>
      </c>
      <c r="R53" s="10">
        <f t="shared" si="70"/>
        <v>0</v>
      </c>
      <c r="S53" s="9">
        <f t="shared" si="1"/>
        <v>995</v>
      </c>
    </row>
    <row r="54" spans="1:19" ht="13.7" customHeight="1" x14ac:dyDescent="0.4">
      <c r="A54" s="55" t="s">
        <v>18</v>
      </c>
      <c r="B54" s="3" t="s">
        <v>7</v>
      </c>
      <c r="C54" s="13"/>
      <c r="D54" s="13"/>
      <c r="E54" s="13"/>
      <c r="F54" s="11"/>
      <c r="G54" s="11"/>
      <c r="H54" s="11"/>
      <c r="I54" s="11"/>
      <c r="J54" s="11"/>
      <c r="K54" s="11"/>
      <c r="L54" s="11"/>
      <c r="M54" s="11"/>
      <c r="N54" s="11"/>
      <c r="O54" s="13">
        <f>SUM(C54:N54)</f>
        <v>0</v>
      </c>
      <c r="P54" s="13"/>
      <c r="Q54" s="13"/>
      <c r="R54" s="13"/>
      <c r="S54" s="11">
        <f t="shared" si="1"/>
        <v>0</v>
      </c>
    </row>
    <row r="55" spans="1:19" ht="13.7" customHeight="1" x14ac:dyDescent="0.4">
      <c r="A55" s="56"/>
      <c r="B55" s="5" t="s">
        <v>8</v>
      </c>
      <c r="C55" s="12"/>
      <c r="D55" s="12"/>
      <c r="E55" s="12"/>
      <c r="F55" s="6"/>
      <c r="G55" s="6"/>
      <c r="H55" s="6"/>
      <c r="I55" s="6"/>
      <c r="J55" s="6"/>
      <c r="K55" s="6"/>
      <c r="L55" s="6"/>
      <c r="M55" s="6"/>
      <c r="N55" s="6"/>
      <c r="O55" s="12">
        <f>SUM(C55:N55)</f>
        <v>0</v>
      </c>
      <c r="P55" s="12"/>
      <c r="Q55" s="12"/>
      <c r="R55" s="12"/>
      <c r="S55" s="6">
        <f t="shared" si="1"/>
        <v>0</v>
      </c>
    </row>
    <row r="56" spans="1:19" ht="13.7" customHeight="1" x14ac:dyDescent="0.4">
      <c r="A56" s="56"/>
      <c r="B56" s="7" t="s">
        <v>9</v>
      </c>
      <c r="C56" s="10">
        <f t="shared" ref="C56:R56" si="71">SUM(C54:C55)</f>
        <v>0</v>
      </c>
      <c r="D56" s="10">
        <f t="shared" si="71"/>
        <v>0</v>
      </c>
      <c r="E56" s="10">
        <f t="shared" si="71"/>
        <v>0</v>
      </c>
      <c r="F56" s="8">
        <f t="shared" si="71"/>
        <v>0</v>
      </c>
      <c r="G56" s="8">
        <f t="shared" si="71"/>
        <v>0</v>
      </c>
      <c r="H56" s="8">
        <f t="shared" si="71"/>
        <v>0</v>
      </c>
      <c r="I56" s="8">
        <f t="shared" si="71"/>
        <v>0</v>
      </c>
      <c r="J56" s="8">
        <f t="shared" si="71"/>
        <v>0</v>
      </c>
      <c r="K56" s="8">
        <f t="shared" si="71"/>
        <v>0</v>
      </c>
      <c r="L56" s="8">
        <f t="shared" si="71"/>
        <v>0</v>
      </c>
      <c r="M56" s="8">
        <f t="shared" si="71"/>
        <v>0</v>
      </c>
      <c r="N56" s="8">
        <f t="shared" si="71"/>
        <v>0</v>
      </c>
      <c r="O56" s="10">
        <f t="shared" si="71"/>
        <v>0</v>
      </c>
      <c r="P56" s="10">
        <f t="shared" si="71"/>
        <v>0</v>
      </c>
      <c r="Q56" s="10">
        <f t="shared" si="71"/>
        <v>0</v>
      </c>
      <c r="R56" s="10">
        <f t="shared" si="71"/>
        <v>0</v>
      </c>
      <c r="S56" s="9">
        <f t="shared" si="1"/>
        <v>0</v>
      </c>
    </row>
    <row r="57" spans="1:19" ht="13.7" customHeight="1" x14ac:dyDescent="0.4">
      <c r="A57" s="56"/>
      <c r="B57" s="3" t="s">
        <v>10</v>
      </c>
      <c r="C57" s="13"/>
      <c r="D57" s="13"/>
      <c r="E57" s="13"/>
      <c r="F57" s="11"/>
      <c r="G57" s="11"/>
      <c r="H57" s="11"/>
      <c r="I57" s="11"/>
      <c r="J57" s="11"/>
      <c r="K57" s="11"/>
      <c r="L57" s="11"/>
      <c r="M57" s="11"/>
      <c r="N57" s="11"/>
      <c r="O57" s="13">
        <f>SUM(C57:N57)</f>
        <v>0</v>
      </c>
      <c r="P57" s="13"/>
      <c r="Q57" s="13"/>
      <c r="R57" s="13"/>
      <c r="S57" s="11">
        <f t="shared" si="1"/>
        <v>0</v>
      </c>
    </row>
    <row r="58" spans="1:19" ht="13.7" customHeight="1" x14ac:dyDescent="0.4">
      <c r="A58" s="56"/>
      <c r="B58" s="5" t="s">
        <v>8</v>
      </c>
      <c r="C58" s="12"/>
      <c r="D58" s="12"/>
      <c r="E58" s="12"/>
      <c r="F58" s="6"/>
      <c r="G58" s="6"/>
      <c r="H58" s="6"/>
      <c r="I58" s="6"/>
      <c r="J58" s="6"/>
      <c r="K58" s="6"/>
      <c r="L58" s="6"/>
      <c r="M58" s="6"/>
      <c r="N58" s="6"/>
      <c r="O58" s="12">
        <f>SUM(C58:N58)</f>
        <v>0</v>
      </c>
      <c r="P58" s="12"/>
      <c r="Q58" s="12"/>
      <c r="R58" s="12"/>
      <c r="S58" s="6">
        <f t="shared" si="1"/>
        <v>0</v>
      </c>
    </row>
    <row r="59" spans="1:19" ht="13.7" customHeight="1" thickBot="1" x14ac:dyDescent="0.45">
      <c r="A59" s="57"/>
      <c r="B59" s="7" t="s">
        <v>9</v>
      </c>
      <c r="C59" s="15">
        <f t="shared" ref="C59:R59" si="72">SUM(C57:C58)</f>
        <v>0</v>
      </c>
      <c r="D59" s="15">
        <f t="shared" si="72"/>
        <v>0</v>
      </c>
      <c r="E59" s="15">
        <f t="shared" si="72"/>
        <v>0</v>
      </c>
      <c r="F59" s="16">
        <f t="shared" si="72"/>
        <v>0</v>
      </c>
      <c r="G59" s="16">
        <f t="shared" si="72"/>
        <v>0</v>
      </c>
      <c r="H59" s="16">
        <f t="shared" si="72"/>
        <v>0</v>
      </c>
      <c r="I59" s="16">
        <f t="shared" si="72"/>
        <v>0</v>
      </c>
      <c r="J59" s="16">
        <f t="shared" si="72"/>
        <v>0</v>
      </c>
      <c r="K59" s="16">
        <f t="shared" si="72"/>
        <v>0</v>
      </c>
      <c r="L59" s="16">
        <f t="shared" si="72"/>
        <v>0</v>
      </c>
      <c r="M59" s="16">
        <f t="shared" si="72"/>
        <v>0</v>
      </c>
      <c r="N59" s="16">
        <f t="shared" si="72"/>
        <v>0</v>
      </c>
      <c r="O59" s="15">
        <f t="shared" si="72"/>
        <v>0</v>
      </c>
      <c r="P59" s="15">
        <f t="shared" si="72"/>
        <v>0</v>
      </c>
      <c r="Q59" s="15">
        <f t="shared" si="72"/>
        <v>0</v>
      </c>
      <c r="R59" s="15">
        <f t="shared" si="72"/>
        <v>0</v>
      </c>
      <c r="S59" s="16">
        <f t="shared" si="1"/>
        <v>0</v>
      </c>
    </row>
    <row r="60" spans="1:19" ht="13.7" customHeight="1" x14ac:dyDescent="0.4">
      <c r="A60" s="38" t="s">
        <v>55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1:19" ht="13.7" customHeight="1" x14ac:dyDescent="0.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</row>
    <row r="62" spans="1:19" ht="13.7" customHeight="1" thickBot="1" x14ac:dyDescent="0.45">
      <c r="A62" s="58" t="s">
        <v>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ht="13.7" customHeight="1" thickBot="1" x14ac:dyDescent="0.45">
      <c r="A63" s="48" t="s">
        <v>1</v>
      </c>
      <c r="B63" s="48" t="s">
        <v>2</v>
      </c>
      <c r="C63" s="41" t="s">
        <v>54</v>
      </c>
      <c r="D63" s="42"/>
      <c r="E63" s="42"/>
      <c r="F63" s="41" t="s">
        <v>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3"/>
      <c r="S63" s="48" t="s">
        <v>4</v>
      </c>
    </row>
    <row r="64" spans="1:19" ht="13.7" customHeight="1" thickBot="1" x14ac:dyDescent="0.45">
      <c r="A64" s="49"/>
      <c r="B64" s="49"/>
      <c r="C64" s="2">
        <v>1</v>
      </c>
      <c r="D64" s="2">
        <v>2</v>
      </c>
      <c r="E64" s="2">
        <v>3</v>
      </c>
      <c r="F64" s="2">
        <v>4</v>
      </c>
      <c r="G64" s="2">
        <v>5</v>
      </c>
      <c r="H64" s="2">
        <v>6</v>
      </c>
      <c r="I64" s="2">
        <v>7</v>
      </c>
      <c r="J64" s="2">
        <v>8</v>
      </c>
      <c r="K64" s="2">
        <v>9</v>
      </c>
      <c r="L64" s="2">
        <v>10</v>
      </c>
      <c r="M64" s="2">
        <v>11</v>
      </c>
      <c r="N64" s="2">
        <v>12</v>
      </c>
      <c r="O64" s="2" t="s">
        <v>5</v>
      </c>
      <c r="P64" s="2">
        <v>1</v>
      </c>
      <c r="Q64" s="2">
        <v>2</v>
      </c>
      <c r="R64" s="2">
        <v>3</v>
      </c>
      <c r="S64" s="49"/>
    </row>
    <row r="65" spans="1:19" ht="13.7" customHeight="1" x14ac:dyDescent="0.4">
      <c r="A65" s="22" t="s">
        <v>19</v>
      </c>
      <c r="B65" s="3" t="s">
        <v>7</v>
      </c>
      <c r="C65" s="13">
        <v>561</v>
      </c>
      <c r="D65" s="13">
        <v>259</v>
      </c>
      <c r="E65" s="13">
        <v>753</v>
      </c>
      <c r="F65" s="13">
        <v>813</v>
      </c>
      <c r="G65" s="13">
        <v>1068</v>
      </c>
      <c r="H65" s="13">
        <v>837</v>
      </c>
      <c r="I65" s="13">
        <v>1347</v>
      </c>
      <c r="J65" s="13">
        <v>1666</v>
      </c>
      <c r="K65" s="13">
        <v>1331</v>
      </c>
      <c r="L65" s="13">
        <v>1130</v>
      </c>
      <c r="M65" s="13">
        <v>938</v>
      </c>
      <c r="N65" s="13">
        <v>922</v>
      </c>
      <c r="O65" s="13">
        <f t="shared" ref="O65:O66" si="73">SUM(C65:N65)</f>
        <v>11625</v>
      </c>
      <c r="P65" s="13">
        <v>923</v>
      </c>
      <c r="Q65" s="13">
        <v>597</v>
      </c>
      <c r="R65" s="13">
        <v>1137</v>
      </c>
      <c r="S65" s="11">
        <f t="shared" ref="S65:S97" si="74">SUM(F65:N65,P65:R65)</f>
        <v>12709</v>
      </c>
    </row>
    <row r="66" spans="1:19" ht="13.7" customHeight="1" x14ac:dyDescent="0.4">
      <c r="A66" s="23"/>
      <c r="B66" s="5" t="s">
        <v>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2">
        <f t="shared" si="73"/>
        <v>0</v>
      </c>
      <c r="P66" s="14">
        <v>0</v>
      </c>
      <c r="Q66" s="14">
        <v>0</v>
      </c>
      <c r="R66" s="14">
        <v>0</v>
      </c>
      <c r="S66" s="6">
        <f t="shared" si="74"/>
        <v>0</v>
      </c>
    </row>
    <row r="67" spans="1:19" ht="13.7" customHeight="1" x14ac:dyDescent="0.4">
      <c r="A67" s="23"/>
      <c r="B67" s="7" t="s">
        <v>9</v>
      </c>
      <c r="C67" s="10">
        <f t="shared" ref="C67:E67" si="75">SUM(C65:C66)</f>
        <v>561</v>
      </c>
      <c r="D67" s="10">
        <f t="shared" si="75"/>
        <v>259</v>
      </c>
      <c r="E67" s="10">
        <f t="shared" si="75"/>
        <v>753</v>
      </c>
      <c r="F67" s="8">
        <f t="shared" ref="F67:N67" si="76">SUM(F65,F66)</f>
        <v>813</v>
      </c>
      <c r="G67" s="8">
        <f t="shared" si="76"/>
        <v>1068</v>
      </c>
      <c r="H67" s="8">
        <f t="shared" si="76"/>
        <v>837</v>
      </c>
      <c r="I67" s="8">
        <f t="shared" si="76"/>
        <v>1347</v>
      </c>
      <c r="J67" s="8">
        <f t="shared" si="76"/>
        <v>1666</v>
      </c>
      <c r="K67" s="8">
        <f t="shared" si="76"/>
        <v>1331</v>
      </c>
      <c r="L67" s="8">
        <f t="shared" si="76"/>
        <v>1130</v>
      </c>
      <c r="M67" s="8">
        <f t="shared" si="76"/>
        <v>938</v>
      </c>
      <c r="N67" s="8">
        <f t="shared" si="76"/>
        <v>922</v>
      </c>
      <c r="O67" s="10">
        <f t="shared" ref="O67" si="77">SUM(O65:O66)</f>
        <v>11625</v>
      </c>
      <c r="P67" s="8">
        <f t="shared" ref="P67:R67" si="78">SUM(P65,P66)</f>
        <v>923</v>
      </c>
      <c r="Q67" s="8">
        <f t="shared" si="78"/>
        <v>597</v>
      </c>
      <c r="R67" s="8">
        <f t="shared" si="78"/>
        <v>1137</v>
      </c>
      <c r="S67" s="9">
        <f t="shared" si="74"/>
        <v>12709</v>
      </c>
    </row>
    <row r="68" spans="1:19" ht="13.7" customHeight="1" x14ac:dyDescent="0.4">
      <c r="A68" s="23"/>
      <c r="B68" s="3" t="s">
        <v>10</v>
      </c>
      <c r="C68" s="13">
        <v>276</v>
      </c>
      <c r="D68" s="13">
        <v>243</v>
      </c>
      <c r="E68" s="13">
        <v>383</v>
      </c>
      <c r="F68" s="13">
        <v>379</v>
      </c>
      <c r="G68" s="13">
        <v>374</v>
      </c>
      <c r="H68" s="13">
        <v>283</v>
      </c>
      <c r="I68" s="13">
        <v>267</v>
      </c>
      <c r="J68" s="13">
        <v>320</v>
      </c>
      <c r="K68" s="13">
        <v>323</v>
      </c>
      <c r="L68" s="13">
        <v>400</v>
      </c>
      <c r="M68" s="13">
        <v>236</v>
      </c>
      <c r="N68" s="13">
        <v>239</v>
      </c>
      <c r="O68" s="13">
        <f t="shared" ref="O68:O69" si="79">SUM(C68:N68)</f>
        <v>3723</v>
      </c>
      <c r="P68" s="13">
        <v>272</v>
      </c>
      <c r="Q68" s="13">
        <v>263</v>
      </c>
      <c r="R68" s="13">
        <v>245</v>
      </c>
      <c r="S68" s="11">
        <f t="shared" si="74"/>
        <v>3601</v>
      </c>
    </row>
    <row r="69" spans="1:19" ht="13.7" customHeight="1" x14ac:dyDescent="0.4">
      <c r="A69" s="23"/>
      <c r="B69" s="5" t="s">
        <v>8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2">
        <f t="shared" si="79"/>
        <v>0</v>
      </c>
      <c r="P69" s="14">
        <v>0</v>
      </c>
      <c r="Q69" s="14">
        <v>0</v>
      </c>
      <c r="R69" s="14">
        <v>0</v>
      </c>
      <c r="S69" s="6">
        <f t="shared" si="74"/>
        <v>0</v>
      </c>
    </row>
    <row r="70" spans="1:19" ht="13.7" customHeight="1" x14ac:dyDescent="0.4">
      <c r="A70" s="24"/>
      <c r="B70" s="7" t="s">
        <v>9</v>
      </c>
      <c r="C70" s="10">
        <f t="shared" ref="C70:E70" si="80">SUM(C68:C69)</f>
        <v>276</v>
      </c>
      <c r="D70" s="10">
        <f t="shared" si="80"/>
        <v>243</v>
      </c>
      <c r="E70" s="10">
        <f t="shared" si="80"/>
        <v>383</v>
      </c>
      <c r="F70" s="10">
        <f t="shared" ref="F70:M70" si="81">SUM(F68,F69)</f>
        <v>379</v>
      </c>
      <c r="G70" s="10">
        <f t="shared" si="81"/>
        <v>374</v>
      </c>
      <c r="H70" s="10">
        <f t="shared" si="81"/>
        <v>283</v>
      </c>
      <c r="I70" s="10">
        <f t="shared" si="81"/>
        <v>267</v>
      </c>
      <c r="J70" s="10">
        <f t="shared" si="81"/>
        <v>320</v>
      </c>
      <c r="K70" s="10">
        <f t="shared" si="81"/>
        <v>323</v>
      </c>
      <c r="L70" s="10">
        <f t="shared" si="81"/>
        <v>400</v>
      </c>
      <c r="M70" s="10">
        <f t="shared" si="81"/>
        <v>236</v>
      </c>
      <c r="N70" s="10">
        <f t="shared" ref="N70:O70" si="82">SUM(N68:N69)</f>
        <v>239</v>
      </c>
      <c r="O70" s="10">
        <f t="shared" si="82"/>
        <v>3723</v>
      </c>
      <c r="P70" s="10">
        <f t="shared" ref="P70:R70" si="83">SUM(P68,P69)</f>
        <v>272</v>
      </c>
      <c r="Q70" s="10">
        <f t="shared" si="83"/>
        <v>263</v>
      </c>
      <c r="R70" s="10">
        <f t="shared" si="83"/>
        <v>245</v>
      </c>
      <c r="S70" s="9">
        <f t="shared" si="74"/>
        <v>3601</v>
      </c>
    </row>
    <row r="71" spans="1:19" ht="13.7" customHeight="1" x14ac:dyDescent="0.4">
      <c r="A71" s="25" t="s">
        <v>20</v>
      </c>
      <c r="B71" s="3" t="s">
        <v>7</v>
      </c>
      <c r="C71" s="13">
        <v>8768</v>
      </c>
      <c r="D71" s="13">
        <v>6686</v>
      </c>
      <c r="E71" s="13">
        <v>7828</v>
      </c>
      <c r="F71" s="13">
        <v>7889</v>
      </c>
      <c r="G71" s="13">
        <v>10602</v>
      </c>
      <c r="H71" s="13">
        <v>11463</v>
      </c>
      <c r="I71" s="13">
        <v>14146</v>
      </c>
      <c r="J71" s="13">
        <v>15526</v>
      </c>
      <c r="K71" s="13">
        <v>12857</v>
      </c>
      <c r="L71" s="13">
        <v>13668</v>
      </c>
      <c r="M71" s="13">
        <v>12508</v>
      </c>
      <c r="N71" s="13">
        <v>11936</v>
      </c>
      <c r="O71" s="13">
        <f t="shared" ref="O71:O72" si="84">SUM(C71:N71)</f>
        <v>133877</v>
      </c>
      <c r="P71" s="13">
        <v>13228</v>
      </c>
      <c r="Q71" s="13">
        <v>12542</v>
      </c>
      <c r="R71" s="13">
        <v>12678</v>
      </c>
      <c r="S71" s="11">
        <f t="shared" si="74"/>
        <v>149043</v>
      </c>
    </row>
    <row r="72" spans="1:19" ht="13.7" customHeight="1" x14ac:dyDescent="0.4">
      <c r="A72" s="26"/>
      <c r="B72" s="5" t="s">
        <v>8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2">
        <f t="shared" si="84"/>
        <v>0</v>
      </c>
      <c r="P72" s="14">
        <v>0</v>
      </c>
      <c r="Q72" s="14">
        <v>0</v>
      </c>
      <c r="R72" s="14">
        <v>0</v>
      </c>
      <c r="S72" s="6">
        <f t="shared" si="74"/>
        <v>0</v>
      </c>
    </row>
    <row r="73" spans="1:19" ht="13.7" customHeight="1" x14ac:dyDescent="0.4">
      <c r="A73" s="26"/>
      <c r="B73" s="7" t="s">
        <v>9</v>
      </c>
      <c r="C73" s="10">
        <f t="shared" ref="C73:E73" si="85">SUM(C71:C72)</f>
        <v>8768</v>
      </c>
      <c r="D73" s="10">
        <f t="shared" si="85"/>
        <v>6686</v>
      </c>
      <c r="E73" s="10">
        <f t="shared" si="85"/>
        <v>7828</v>
      </c>
      <c r="F73" s="8">
        <f t="shared" ref="F73:N73" si="86">SUM(F71,F72)</f>
        <v>7889</v>
      </c>
      <c r="G73" s="8">
        <f t="shared" si="86"/>
        <v>10602</v>
      </c>
      <c r="H73" s="8">
        <f t="shared" si="86"/>
        <v>11463</v>
      </c>
      <c r="I73" s="8">
        <f t="shared" si="86"/>
        <v>14146</v>
      </c>
      <c r="J73" s="8">
        <f t="shared" si="86"/>
        <v>15526</v>
      </c>
      <c r="K73" s="8">
        <f t="shared" si="86"/>
        <v>12857</v>
      </c>
      <c r="L73" s="8">
        <f t="shared" si="86"/>
        <v>13668</v>
      </c>
      <c r="M73" s="8">
        <f t="shared" si="86"/>
        <v>12508</v>
      </c>
      <c r="N73" s="8">
        <f t="shared" si="86"/>
        <v>11936</v>
      </c>
      <c r="O73" s="10">
        <f t="shared" ref="O73" si="87">SUM(O71:O72)</f>
        <v>133877</v>
      </c>
      <c r="P73" s="8">
        <f t="shared" ref="P73:R73" si="88">SUM(P71,P72)</f>
        <v>13228</v>
      </c>
      <c r="Q73" s="8">
        <f t="shared" si="88"/>
        <v>12542</v>
      </c>
      <c r="R73" s="8">
        <f t="shared" si="88"/>
        <v>12678</v>
      </c>
      <c r="S73" s="9">
        <f t="shared" si="74"/>
        <v>149043</v>
      </c>
    </row>
    <row r="74" spans="1:19" ht="13.7" customHeight="1" x14ac:dyDescent="0.4">
      <c r="A74" s="26"/>
      <c r="B74" s="3" t="s">
        <v>10</v>
      </c>
      <c r="C74" s="13">
        <v>5037</v>
      </c>
      <c r="D74" s="13">
        <v>4617</v>
      </c>
      <c r="E74" s="13">
        <v>14193</v>
      </c>
      <c r="F74" s="13">
        <v>16237</v>
      </c>
      <c r="G74" s="13">
        <v>11805</v>
      </c>
      <c r="H74" s="13">
        <v>11728</v>
      </c>
      <c r="I74" s="13">
        <v>10582</v>
      </c>
      <c r="J74" s="13">
        <v>4317</v>
      </c>
      <c r="K74" s="13">
        <v>13046</v>
      </c>
      <c r="L74" s="13">
        <v>17266</v>
      </c>
      <c r="M74" s="13">
        <v>9850</v>
      </c>
      <c r="N74" s="13">
        <v>9708</v>
      </c>
      <c r="O74" s="13">
        <f t="shared" ref="O74:O75" si="89">SUM(C74:N74)</f>
        <v>128386</v>
      </c>
      <c r="P74" s="13">
        <v>6203</v>
      </c>
      <c r="Q74" s="13">
        <v>7748</v>
      </c>
      <c r="R74" s="13">
        <v>13172</v>
      </c>
      <c r="S74" s="11">
        <f t="shared" si="74"/>
        <v>131662</v>
      </c>
    </row>
    <row r="75" spans="1:19" ht="13.7" customHeight="1" x14ac:dyDescent="0.4">
      <c r="A75" s="26"/>
      <c r="B75" s="5" t="s">
        <v>8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2">
        <f t="shared" si="89"/>
        <v>0</v>
      </c>
      <c r="P75" s="14">
        <v>0</v>
      </c>
      <c r="Q75" s="14">
        <v>0</v>
      </c>
      <c r="R75" s="14">
        <v>0</v>
      </c>
      <c r="S75" s="6">
        <f t="shared" si="74"/>
        <v>0</v>
      </c>
    </row>
    <row r="76" spans="1:19" ht="13.7" customHeight="1" x14ac:dyDescent="0.4">
      <c r="A76" s="34"/>
      <c r="B76" s="7" t="s">
        <v>9</v>
      </c>
      <c r="C76" s="10">
        <f t="shared" ref="C76:E76" si="90">SUM(C74:C75)</f>
        <v>5037</v>
      </c>
      <c r="D76" s="10">
        <f t="shared" si="90"/>
        <v>4617</v>
      </c>
      <c r="E76" s="10">
        <f t="shared" si="90"/>
        <v>14193</v>
      </c>
      <c r="F76" s="10">
        <f t="shared" ref="F76:M76" si="91">SUM(F74,F75)</f>
        <v>16237</v>
      </c>
      <c r="G76" s="10">
        <f t="shared" si="91"/>
        <v>11805</v>
      </c>
      <c r="H76" s="10">
        <f t="shared" si="91"/>
        <v>11728</v>
      </c>
      <c r="I76" s="10">
        <f t="shared" si="91"/>
        <v>10582</v>
      </c>
      <c r="J76" s="10">
        <f t="shared" si="91"/>
        <v>4317</v>
      </c>
      <c r="K76" s="10">
        <f t="shared" si="91"/>
        <v>13046</v>
      </c>
      <c r="L76" s="10">
        <f t="shared" si="91"/>
        <v>17266</v>
      </c>
      <c r="M76" s="10">
        <f t="shared" si="91"/>
        <v>9850</v>
      </c>
      <c r="N76" s="10">
        <f t="shared" ref="N76:O76" si="92">SUM(N74:N75)</f>
        <v>9708</v>
      </c>
      <c r="O76" s="10">
        <f t="shared" si="92"/>
        <v>128386</v>
      </c>
      <c r="P76" s="10">
        <f t="shared" ref="P76:R76" si="93">SUM(P74,P75)</f>
        <v>6203</v>
      </c>
      <c r="Q76" s="10">
        <f t="shared" si="93"/>
        <v>7748</v>
      </c>
      <c r="R76" s="10">
        <f t="shared" si="93"/>
        <v>13172</v>
      </c>
      <c r="S76" s="9">
        <f t="shared" si="74"/>
        <v>131662</v>
      </c>
    </row>
    <row r="77" spans="1:19" ht="13.7" customHeight="1" x14ac:dyDescent="0.4">
      <c r="A77" s="25" t="s">
        <v>21</v>
      </c>
      <c r="B77" s="3" t="s">
        <v>7</v>
      </c>
      <c r="C77" s="13">
        <v>3612</v>
      </c>
      <c r="D77" s="13">
        <v>4515</v>
      </c>
      <c r="E77" s="13">
        <v>3484</v>
      </c>
      <c r="F77" s="13">
        <v>2861</v>
      </c>
      <c r="G77" s="13">
        <v>3325</v>
      </c>
      <c r="H77" s="13">
        <v>2740</v>
      </c>
      <c r="I77" s="13">
        <v>4014</v>
      </c>
      <c r="J77" s="13">
        <v>5386</v>
      </c>
      <c r="K77" s="13">
        <v>4879</v>
      </c>
      <c r="L77" s="13">
        <v>4131</v>
      </c>
      <c r="M77" s="13">
        <v>3962</v>
      </c>
      <c r="N77" s="13">
        <v>3675</v>
      </c>
      <c r="O77" s="13">
        <f t="shared" ref="O77:O78" si="94">SUM(C77:N77)</f>
        <v>46584</v>
      </c>
      <c r="P77" s="13">
        <v>5492</v>
      </c>
      <c r="Q77" s="13">
        <v>6674</v>
      </c>
      <c r="R77" s="13">
        <v>4196</v>
      </c>
      <c r="S77" s="11">
        <f t="shared" si="74"/>
        <v>51335</v>
      </c>
    </row>
    <row r="78" spans="1:19" ht="13.7" customHeight="1" x14ac:dyDescent="0.4">
      <c r="A78" s="26"/>
      <c r="B78" s="5" t="s">
        <v>8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2">
        <f t="shared" si="94"/>
        <v>0</v>
      </c>
      <c r="P78" s="14">
        <v>0</v>
      </c>
      <c r="Q78" s="14">
        <v>0</v>
      </c>
      <c r="R78" s="14">
        <v>0</v>
      </c>
      <c r="S78" s="6">
        <f t="shared" si="74"/>
        <v>0</v>
      </c>
    </row>
    <row r="79" spans="1:19" ht="13.7" customHeight="1" x14ac:dyDescent="0.4">
      <c r="A79" s="26"/>
      <c r="B79" s="7" t="s">
        <v>9</v>
      </c>
      <c r="C79" s="10">
        <f t="shared" ref="C79:E79" si="95">SUM(C77:C78)</f>
        <v>3612</v>
      </c>
      <c r="D79" s="10">
        <f t="shared" si="95"/>
        <v>4515</v>
      </c>
      <c r="E79" s="10">
        <f t="shared" si="95"/>
        <v>3484</v>
      </c>
      <c r="F79" s="8">
        <f t="shared" ref="F79:N79" si="96">SUM(F77,F78)</f>
        <v>2861</v>
      </c>
      <c r="G79" s="8">
        <f t="shared" si="96"/>
        <v>3325</v>
      </c>
      <c r="H79" s="8">
        <f t="shared" si="96"/>
        <v>2740</v>
      </c>
      <c r="I79" s="8">
        <f t="shared" si="96"/>
        <v>4014</v>
      </c>
      <c r="J79" s="8">
        <f t="shared" si="96"/>
        <v>5386</v>
      </c>
      <c r="K79" s="8">
        <f t="shared" si="96"/>
        <v>4879</v>
      </c>
      <c r="L79" s="8">
        <f t="shared" si="96"/>
        <v>4131</v>
      </c>
      <c r="M79" s="8">
        <f t="shared" si="96"/>
        <v>3962</v>
      </c>
      <c r="N79" s="8">
        <f t="shared" si="96"/>
        <v>3675</v>
      </c>
      <c r="O79" s="10">
        <f t="shared" ref="O79" si="97">SUM(O77:O78)</f>
        <v>46584</v>
      </c>
      <c r="P79" s="8">
        <f t="shared" ref="P79:R79" si="98">SUM(P77,P78)</f>
        <v>5492</v>
      </c>
      <c r="Q79" s="8">
        <f t="shared" si="98"/>
        <v>6674</v>
      </c>
      <c r="R79" s="8">
        <f t="shared" si="98"/>
        <v>4196</v>
      </c>
      <c r="S79" s="9">
        <f t="shared" si="74"/>
        <v>51335</v>
      </c>
    </row>
    <row r="80" spans="1:19" ht="13.7" customHeight="1" x14ac:dyDescent="0.4">
      <c r="A80" s="26"/>
      <c r="B80" s="3" t="s">
        <v>10</v>
      </c>
      <c r="C80" s="13">
        <v>1107</v>
      </c>
      <c r="D80" s="13">
        <v>145</v>
      </c>
      <c r="E80" s="13">
        <v>285</v>
      </c>
      <c r="F80" s="13">
        <v>369</v>
      </c>
      <c r="G80" s="13">
        <v>243</v>
      </c>
      <c r="H80" s="13">
        <v>77</v>
      </c>
      <c r="I80" s="13">
        <v>242</v>
      </c>
      <c r="J80" s="13">
        <v>154</v>
      </c>
      <c r="K80" s="13">
        <v>254</v>
      </c>
      <c r="L80" s="13">
        <v>108</v>
      </c>
      <c r="M80" s="13">
        <v>75</v>
      </c>
      <c r="N80" s="13">
        <v>195</v>
      </c>
      <c r="O80" s="13">
        <f t="shared" ref="O80:O81" si="99">SUM(C80:N80)</f>
        <v>3254</v>
      </c>
      <c r="P80" s="13">
        <v>262</v>
      </c>
      <c r="Q80" s="13">
        <v>133</v>
      </c>
      <c r="R80" s="13">
        <v>280</v>
      </c>
      <c r="S80" s="11">
        <f t="shared" si="74"/>
        <v>2392</v>
      </c>
    </row>
    <row r="81" spans="1:19" ht="13.7" customHeight="1" x14ac:dyDescent="0.4">
      <c r="A81" s="26"/>
      <c r="B81" s="5" t="s">
        <v>8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2">
        <f t="shared" si="99"/>
        <v>0</v>
      </c>
      <c r="P81" s="14">
        <v>0</v>
      </c>
      <c r="Q81" s="14">
        <v>0</v>
      </c>
      <c r="R81" s="14">
        <v>0</v>
      </c>
      <c r="S81" s="6">
        <f t="shared" si="74"/>
        <v>0</v>
      </c>
    </row>
    <row r="82" spans="1:19" ht="13.7" customHeight="1" x14ac:dyDescent="0.4">
      <c r="A82" s="34"/>
      <c r="B82" s="7" t="s">
        <v>9</v>
      </c>
      <c r="C82" s="10">
        <f t="shared" ref="C82:E82" si="100">SUM(C80:C81)</f>
        <v>1107</v>
      </c>
      <c r="D82" s="10">
        <f t="shared" si="100"/>
        <v>145</v>
      </c>
      <c r="E82" s="10">
        <f t="shared" si="100"/>
        <v>285</v>
      </c>
      <c r="F82" s="10">
        <f t="shared" ref="F82:M82" si="101">SUM(F80,F81)</f>
        <v>369</v>
      </c>
      <c r="G82" s="10">
        <f t="shared" si="101"/>
        <v>243</v>
      </c>
      <c r="H82" s="10">
        <f t="shared" si="101"/>
        <v>77</v>
      </c>
      <c r="I82" s="10">
        <f t="shared" si="101"/>
        <v>242</v>
      </c>
      <c r="J82" s="10">
        <f t="shared" si="101"/>
        <v>154</v>
      </c>
      <c r="K82" s="10">
        <f t="shared" si="101"/>
        <v>254</v>
      </c>
      <c r="L82" s="10">
        <f t="shared" si="101"/>
        <v>108</v>
      </c>
      <c r="M82" s="10">
        <f t="shared" si="101"/>
        <v>75</v>
      </c>
      <c r="N82" s="10">
        <f t="shared" ref="N82:O82" si="102">SUM(N80:N81)</f>
        <v>195</v>
      </c>
      <c r="O82" s="10">
        <f t="shared" si="102"/>
        <v>3254</v>
      </c>
      <c r="P82" s="10">
        <f t="shared" ref="P82:R82" si="103">SUM(P80,P81)</f>
        <v>262</v>
      </c>
      <c r="Q82" s="10">
        <f t="shared" si="103"/>
        <v>133</v>
      </c>
      <c r="R82" s="10">
        <f t="shared" si="103"/>
        <v>280</v>
      </c>
      <c r="S82" s="9">
        <f t="shared" si="74"/>
        <v>2392</v>
      </c>
    </row>
    <row r="83" spans="1:19" ht="13.7" customHeight="1" x14ac:dyDescent="0.4">
      <c r="A83" s="25" t="s">
        <v>22</v>
      </c>
      <c r="B83" s="3" t="s">
        <v>7</v>
      </c>
      <c r="C83" s="13">
        <v>37803</v>
      </c>
      <c r="D83" s="13">
        <v>42837</v>
      </c>
      <c r="E83" s="13">
        <v>46025</v>
      </c>
      <c r="F83" s="13">
        <v>37083</v>
      </c>
      <c r="G83" s="13">
        <v>54759</v>
      </c>
      <c r="H83" s="13">
        <v>57705</v>
      </c>
      <c r="I83" s="13">
        <v>69259</v>
      </c>
      <c r="J83" s="13">
        <v>81123</v>
      </c>
      <c r="K83" s="13">
        <v>69564</v>
      </c>
      <c r="L83" s="13">
        <v>65270</v>
      </c>
      <c r="M83" s="13">
        <v>51141</v>
      </c>
      <c r="N83" s="13">
        <v>50482</v>
      </c>
      <c r="O83" s="13">
        <f t="shared" ref="O83:O84" si="104">SUM(C83:N83)</f>
        <v>663051</v>
      </c>
      <c r="P83" s="13">
        <v>51838</v>
      </c>
      <c r="Q83" s="13">
        <v>76596</v>
      </c>
      <c r="R83" s="13">
        <v>68813</v>
      </c>
      <c r="S83" s="11">
        <f t="shared" si="74"/>
        <v>733633</v>
      </c>
    </row>
    <row r="84" spans="1:19" ht="13.7" customHeight="1" x14ac:dyDescent="0.4">
      <c r="A84" s="26"/>
      <c r="B84" s="5" t="s">
        <v>8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2">
        <f t="shared" si="104"/>
        <v>0</v>
      </c>
      <c r="P84" s="14">
        <v>0</v>
      </c>
      <c r="Q84" s="14">
        <v>0</v>
      </c>
      <c r="R84" s="14">
        <v>0</v>
      </c>
      <c r="S84" s="6">
        <f t="shared" si="74"/>
        <v>0</v>
      </c>
    </row>
    <row r="85" spans="1:19" ht="13.7" customHeight="1" x14ac:dyDescent="0.4">
      <c r="A85" s="26"/>
      <c r="B85" s="7" t="s">
        <v>9</v>
      </c>
      <c r="C85" s="10">
        <f t="shared" ref="C85:E85" si="105">SUM(C83:C84)</f>
        <v>37803</v>
      </c>
      <c r="D85" s="10">
        <f t="shared" si="105"/>
        <v>42837</v>
      </c>
      <c r="E85" s="10">
        <f t="shared" si="105"/>
        <v>46025</v>
      </c>
      <c r="F85" s="8">
        <f t="shared" ref="F85:N85" si="106">SUM(F83,F84)</f>
        <v>37083</v>
      </c>
      <c r="G85" s="8">
        <f t="shared" si="106"/>
        <v>54759</v>
      </c>
      <c r="H85" s="8">
        <f t="shared" si="106"/>
        <v>57705</v>
      </c>
      <c r="I85" s="8">
        <f t="shared" si="106"/>
        <v>69259</v>
      </c>
      <c r="J85" s="8">
        <f t="shared" si="106"/>
        <v>81123</v>
      </c>
      <c r="K85" s="8">
        <f t="shared" si="106"/>
        <v>69564</v>
      </c>
      <c r="L85" s="8">
        <f t="shared" si="106"/>
        <v>65270</v>
      </c>
      <c r="M85" s="8">
        <f t="shared" si="106"/>
        <v>51141</v>
      </c>
      <c r="N85" s="8">
        <f t="shared" si="106"/>
        <v>50482</v>
      </c>
      <c r="O85" s="10">
        <f t="shared" ref="O85" si="107">SUM(O83:O84)</f>
        <v>663051</v>
      </c>
      <c r="P85" s="8">
        <f t="shared" ref="P85:R85" si="108">SUM(P83,P84)</f>
        <v>51838</v>
      </c>
      <c r="Q85" s="8">
        <f t="shared" si="108"/>
        <v>76596</v>
      </c>
      <c r="R85" s="8">
        <f t="shared" si="108"/>
        <v>68813</v>
      </c>
      <c r="S85" s="9">
        <f t="shared" si="74"/>
        <v>733633</v>
      </c>
    </row>
    <row r="86" spans="1:19" ht="13.7" customHeight="1" x14ac:dyDescent="0.4">
      <c r="A86" s="26"/>
      <c r="B86" s="3" t="s">
        <v>10</v>
      </c>
      <c r="C86" s="13">
        <v>54553</v>
      </c>
      <c r="D86" s="13">
        <v>51744</v>
      </c>
      <c r="E86" s="13">
        <v>58873</v>
      </c>
      <c r="F86" s="13">
        <v>59872</v>
      </c>
      <c r="G86" s="13">
        <v>66642</v>
      </c>
      <c r="H86" s="13">
        <v>82703</v>
      </c>
      <c r="I86" s="13">
        <v>88358</v>
      </c>
      <c r="J86" s="13">
        <v>99439</v>
      </c>
      <c r="K86" s="13">
        <v>98091</v>
      </c>
      <c r="L86" s="13">
        <v>118772</v>
      </c>
      <c r="M86" s="13">
        <v>111196</v>
      </c>
      <c r="N86" s="13">
        <v>91824</v>
      </c>
      <c r="O86" s="13">
        <f t="shared" ref="O86:O87" si="109">SUM(C86:N86)</f>
        <v>982067</v>
      </c>
      <c r="P86" s="13">
        <v>57819</v>
      </c>
      <c r="Q86" s="13">
        <v>54227</v>
      </c>
      <c r="R86" s="13">
        <v>60969</v>
      </c>
      <c r="S86" s="11">
        <f t="shared" si="74"/>
        <v>989912</v>
      </c>
    </row>
    <row r="87" spans="1:19" ht="13.7" customHeight="1" x14ac:dyDescent="0.4">
      <c r="A87" s="26"/>
      <c r="B87" s="5" t="s">
        <v>8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2">
        <f t="shared" si="109"/>
        <v>0</v>
      </c>
      <c r="P87" s="14">
        <v>0</v>
      </c>
      <c r="Q87" s="14">
        <v>0</v>
      </c>
      <c r="R87" s="14">
        <v>0</v>
      </c>
      <c r="S87" s="6">
        <f t="shared" si="74"/>
        <v>0</v>
      </c>
    </row>
    <row r="88" spans="1:19" ht="13.7" customHeight="1" x14ac:dyDescent="0.4">
      <c r="A88" s="34"/>
      <c r="B88" s="7" t="s">
        <v>9</v>
      </c>
      <c r="C88" s="10">
        <f t="shared" ref="C88:E88" si="110">SUM(C86:C87)</f>
        <v>54553</v>
      </c>
      <c r="D88" s="10">
        <f t="shared" si="110"/>
        <v>51744</v>
      </c>
      <c r="E88" s="10">
        <f t="shared" si="110"/>
        <v>58873</v>
      </c>
      <c r="F88" s="10">
        <f t="shared" ref="F88:M88" si="111">SUM(F86,F87)</f>
        <v>59872</v>
      </c>
      <c r="G88" s="10">
        <f t="shared" si="111"/>
        <v>66642</v>
      </c>
      <c r="H88" s="10">
        <f t="shared" si="111"/>
        <v>82703</v>
      </c>
      <c r="I88" s="10">
        <f t="shared" si="111"/>
        <v>88358</v>
      </c>
      <c r="J88" s="10">
        <f t="shared" si="111"/>
        <v>99439</v>
      </c>
      <c r="K88" s="10">
        <f t="shared" si="111"/>
        <v>98091</v>
      </c>
      <c r="L88" s="10">
        <f t="shared" si="111"/>
        <v>118772</v>
      </c>
      <c r="M88" s="10">
        <f t="shared" si="111"/>
        <v>111196</v>
      </c>
      <c r="N88" s="10">
        <f t="shared" ref="N88:O88" si="112">SUM(N86:N87)</f>
        <v>91824</v>
      </c>
      <c r="O88" s="10">
        <f t="shared" si="112"/>
        <v>982067</v>
      </c>
      <c r="P88" s="10">
        <f t="shared" ref="P88:R88" si="113">SUM(P86,P87)</f>
        <v>57819</v>
      </c>
      <c r="Q88" s="10">
        <f t="shared" si="113"/>
        <v>54227</v>
      </c>
      <c r="R88" s="10">
        <f t="shared" si="113"/>
        <v>60969</v>
      </c>
      <c r="S88" s="9">
        <f t="shared" si="74"/>
        <v>989912</v>
      </c>
    </row>
    <row r="89" spans="1:19" ht="13.7" customHeight="1" x14ac:dyDescent="0.4">
      <c r="A89" s="25" t="s">
        <v>23</v>
      </c>
      <c r="B89" s="3" t="s">
        <v>7</v>
      </c>
      <c r="C89" s="13">
        <v>11834</v>
      </c>
      <c r="D89" s="13">
        <v>8675</v>
      </c>
      <c r="E89" s="13">
        <v>15158</v>
      </c>
      <c r="F89" s="13">
        <v>22867</v>
      </c>
      <c r="G89" s="13">
        <v>25448</v>
      </c>
      <c r="H89" s="13">
        <v>28691</v>
      </c>
      <c r="I89" s="13">
        <v>32837</v>
      </c>
      <c r="J89" s="13">
        <v>32871</v>
      </c>
      <c r="K89" s="13">
        <v>31787</v>
      </c>
      <c r="L89" s="13">
        <v>32439</v>
      </c>
      <c r="M89" s="13">
        <v>23991</v>
      </c>
      <c r="N89" s="13">
        <v>21337</v>
      </c>
      <c r="O89" s="13">
        <f t="shared" ref="O89:O90" si="114">SUM(C89:N89)</f>
        <v>287935</v>
      </c>
      <c r="P89" s="13">
        <v>19267</v>
      </c>
      <c r="Q89" s="13">
        <v>20035</v>
      </c>
      <c r="R89" s="13">
        <v>28716</v>
      </c>
      <c r="S89" s="11">
        <f t="shared" si="74"/>
        <v>320286</v>
      </c>
    </row>
    <row r="90" spans="1:19" ht="13.7" customHeight="1" x14ac:dyDescent="0.4">
      <c r="A90" s="26"/>
      <c r="B90" s="5" t="s">
        <v>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2">
        <f t="shared" si="114"/>
        <v>0</v>
      </c>
      <c r="P90" s="14">
        <v>0</v>
      </c>
      <c r="Q90" s="14">
        <v>0</v>
      </c>
      <c r="R90" s="14">
        <v>0</v>
      </c>
      <c r="S90" s="6">
        <f t="shared" si="74"/>
        <v>0</v>
      </c>
    </row>
    <row r="91" spans="1:19" ht="13.7" customHeight="1" x14ac:dyDescent="0.4">
      <c r="A91" s="26"/>
      <c r="B91" s="7" t="s">
        <v>9</v>
      </c>
      <c r="C91" s="10">
        <f t="shared" ref="C91:E91" si="115">SUM(C89:C90)</f>
        <v>11834</v>
      </c>
      <c r="D91" s="10">
        <f t="shared" si="115"/>
        <v>8675</v>
      </c>
      <c r="E91" s="10">
        <f t="shared" si="115"/>
        <v>15158</v>
      </c>
      <c r="F91" s="8">
        <f t="shared" ref="F91:N91" si="116">SUM(F89,F90)</f>
        <v>22867</v>
      </c>
      <c r="G91" s="8">
        <f t="shared" si="116"/>
        <v>25448</v>
      </c>
      <c r="H91" s="8">
        <f t="shared" si="116"/>
        <v>28691</v>
      </c>
      <c r="I91" s="8">
        <f t="shared" si="116"/>
        <v>32837</v>
      </c>
      <c r="J91" s="8">
        <f t="shared" si="116"/>
        <v>32871</v>
      </c>
      <c r="K91" s="8">
        <f t="shared" si="116"/>
        <v>31787</v>
      </c>
      <c r="L91" s="8">
        <f t="shared" si="116"/>
        <v>32439</v>
      </c>
      <c r="M91" s="8">
        <f t="shared" si="116"/>
        <v>23991</v>
      </c>
      <c r="N91" s="8">
        <f t="shared" si="116"/>
        <v>21337</v>
      </c>
      <c r="O91" s="10">
        <f t="shared" ref="O91" si="117">SUM(O89:O90)</f>
        <v>287935</v>
      </c>
      <c r="P91" s="8">
        <f t="shared" ref="P91:R91" si="118">SUM(P89,P90)</f>
        <v>19267</v>
      </c>
      <c r="Q91" s="8">
        <f t="shared" si="118"/>
        <v>20035</v>
      </c>
      <c r="R91" s="8">
        <f t="shared" si="118"/>
        <v>28716</v>
      </c>
      <c r="S91" s="9">
        <f t="shared" si="74"/>
        <v>320286</v>
      </c>
    </row>
    <row r="92" spans="1:19" ht="13.7" customHeight="1" x14ac:dyDescent="0.4">
      <c r="A92" s="26"/>
      <c r="B92" s="3" t="s">
        <v>10</v>
      </c>
      <c r="C92" s="13">
        <v>208</v>
      </c>
      <c r="D92" s="13">
        <v>324</v>
      </c>
      <c r="E92" s="13">
        <v>310</v>
      </c>
      <c r="F92" s="13">
        <v>344</v>
      </c>
      <c r="G92" s="13">
        <v>298</v>
      </c>
      <c r="H92" s="13">
        <v>227</v>
      </c>
      <c r="I92" s="13">
        <v>330</v>
      </c>
      <c r="J92" s="13">
        <v>261</v>
      </c>
      <c r="K92" s="13">
        <v>373</v>
      </c>
      <c r="L92" s="13">
        <v>540</v>
      </c>
      <c r="M92" s="13">
        <v>316</v>
      </c>
      <c r="N92" s="13">
        <v>321</v>
      </c>
      <c r="O92" s="13">
        <f t="shared" ref="O92:O93" si="119">SUM(C92:N92)</f>
        <v>3852</v>
      </c>
      <c r="P92" s="13">
        <v>363</v>
      </c>
      <c r="Q92" s="13">
        <v>242</v>
      </c>
      <c r="R92" s="13">
        <v>517</v>
      </c>
      <c r="S92" s="11">
        <f t="shared" si="74"/>
        <v>4132</v>
      </c>
    </row>
    <row r="93" spans="1:19" ht="13.7" customHeight="1" x14ac:dyDescent="0.4">
      <c r="A93" s="26"/>
      <c r="B93" s="5" t="s">
        <v>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2">
        <f t="shared" si="119"/>
        <v>0</v>
      </c>
      <c r="P93" s="14">
        <v>0</v>
      </c>
      <c r="Q93" s="14">
        <v>0</v>
      </c>
      <c r="R93" s="14">
        <v>0</v>
      </c>
      <c r="S93" s="6">
        <f t="shared" si="74"/>
        <v>0</v>
      </c>
    </row>
    <row r="94" spans="1:19" ht="13.7" customHeight="1" x14ac:dyDescent="0.4">
      <c r="A94" s="34"/>
      <c r="B94" s="7" t="s">
        <v>9</v>
      </c>
      <c r="C94" s="10">
        <f t="shared" ref="C94:E94" si="120">SUM(C92:C93)</f>
        <v>208</v>
      </c>
      <c r="D94" s="10">
        <f t="shared" si="120"/>
        <v>324</v>
      </c>
      <c r="E94" s="10">
        <f t="shared" si="120"/>
        <v>310</v>
      </c>
      <c r="F94" s="10">
        <f t="shared" ref="F94:M94" si="121">SUM(F92,F93)</f>
        <v>344</v>
      </c>
      <c r="G94" s="10">
        <f t="shared" si="121"/>
        <v>298</v>
      </c>
      <c r="H94" s="10">
        <f t="shared" si="121"/>
        <v>227</v>
      </c>
      <c r="I94" s="10">
        <f t="shared" si="121"/>
        <v>330</v>
      </c>
      <c r="J94" s="10">
        <f t="shared" si="121"/>
        <v>261</v>
      </c>
      <c r="K94" s="10">
        <f t="shared" si="121"/>
        <v>373</v>
      </c>
      <c r="L94" s="10">
        <f t="shared" si="121"/>
        <v>540</v>
      </c>
      <c r="M94" s="10">
        <f t="shared" si="121"/>
        <v>316</v>
      </c>
      <c r="N94" s="10">
        <f t="shared" ref="N94:O94" si="122">SUM(N92:N93)</f>
        <v>321</v>
      </c>
      <c r="O94" s="10">
        <f t="shared" si="122"/>
        <v>3852</v>
      </c>
      <c r="P94" s="10">
        <f t="shared" ref="P94:R94" si="123">SUM(P92,P93)</f>
        <v>363</v>
      </c>
      <c r="Q94" s="10">
        <f t="shared" si="123"/>
        <v>242</v>
      </c>
      <c r="R94" s="10">
        <f t="shared" si="123"/>
        <v>517</v>
      </c>
      <c r="S94" s="9">
        <f t="shared" si="74"/>
        <v>4132</v>
      </c>
    </row>
    <row r="95" spans="1:19" ht="13.7" customHeight="1" x14ac:dyDescent="0.4">
      <c r="A95" s="50" t="s">
        <v>24</v>
      </c>
      <c r="B95" s="3" t="s">
        <v>7</v>
      </c>
      <c r="C95" s="11">
        <f>SUM(C101,C107,C113,C124,C130,C136,C142,C148,C154)</f>
        <v>312065</v>
      </c>
      <c r="D95" s="11">
        <f>SUM(D101,D107,D113,D124,D130,D136,D142,D148,D154)</f>
        <v>174976</v>
      </c>
      <c r="E95" s="11">
        <f>SUM(E101,E107,E113,E124,E130,E136,E142,E148,E154)</f>
        <v>419372</v>
      </c>
      <c r="F95" s="11">
        <f t="shared" ref="F95" si="124">SUM(F101,F107,F113,F124,F130,F136,F142,F148,F154)</f>
        <v>464202</v>
      </c>
      <c r="G95" s="11">
        <f>SUM(G101,G107,G113,G124,G130,G136,G142,G148,G154)</f>
        <v>458101</v>
      </c>
      <c r="H95" s="11">
        <f t="shared" ref="H95:R95" si="125">SUM(H101,H107,H113,H124,H130,H136,H142,H148,H154)</f>
        <v>448888</v>
      </c>
      <c r="I95" s="11">
        <f t="shared" si="125"/>
        <v>502945</v>
      </c>
      <c r="J95" s="11">
        <f t="shared" si="125"/>
        <v>599463</v>
      </c>
      <c r="K95" s="11">
        <f t="shared" si="125"/>
        <v>531477</v>
      </c>
      <c r="L95" s="11">
        <f t="shared" si="125"/>
        <v>618803</v>
      </c>
      <c r="M95" s="11">
        <f t="shared" si="125"/>
        <v>605350</v>
      </c>
      <c r="N95" s="11">
        <f t="shared" si="125"/>
        <v>537639</v>
      </c>
      <c r="O95" s="11">
        <f t="shared" si="125"/>
        <v>5673281</v>
      </c>
      <c r="P95" s="11">
        <f t="shared" si="125"/>
        <v>453926</v>
      </c>
      <c r="Q95" s="11">
        <f t="shared" si="125"/>
        <v>469851</v>
      </c>
      <c r="R95" s="11">
        <f t="shared" si="125"/>
        <v>618171</v>
      </c>
      <c r="S95" s="11">
        <f t="shared" si="74"/>
        <v>6308816</v>
      </c>
    </row>
    <row r="96" spans="1:19" ht="13.7" customHeight="1" x14ac:dyDescent="0.4">
      <c r="A96" s="29"/>
      <c r="B96" s="5" t="s">
        <v>8</v>
      </c>
      <c r="C96" s="6">
        <f>SUM(C102,C108,C114,C125,C131,C137,C143,C149,C155,)</f>
        <v>0</v>
      </c>
      <c r="D96" s="6">
        <f>SUM(D102,D108,D114,D125,D131,D137,D143,D149,D155,)</f>
        <v>2</v>
      </c>
      <c r="E96" s="6">
        <f>SUM(E102,E108,E114,E125,E131,E137,E143,E149,E155,)</f>
        <v>0</v>
      </c>
      <c r="F96" s="6">
        <f t="shared" ref="F96:R100" si="126">SUM(F102,F108,F114,F125,F131,F137,F143,F149,F155,)</f>
        <v>0</v>
      </c>
      <c r="G96" s="6">
        <f t="shared" si="126"/>
        <v>0</v>
      </c>
      <c r="H96" s="6">
        <f t="shared" si="126"/>
        <v>0</v>
      </c>
      <c r="I96" s="6">
        <f t="shared" si="126"/>
        <v>0</v>
      </c>
      <c r="J96" s="6">
        <f t="shared" si="126"/>
        <v>7</v>
      </c>
      <c r="K96" s="6">
        <f t="shared" si="126"/>
        <v>0</v>
      </c>
      <c r="L96" s="6">
        <f t="shared" si="126"/>
        <v>9</v>
      </c>
      <c r="M96" s="6">
        <f t="shared" si="126"/>
        <v>0</v>
      </c>
      <c r="N96" s="6">
        <f t="shared" si="126"/>
        <v>922</v>
      </c>
      <c r="O96" s="6">
        <f t="shared" si="126"/>
        <v>940</v>
      </c>
      <c r="P96" s="6">
        <f t="shared" si="126"/>
        <v>3503</v>
      </c>
      <c r="Q96" s="6">
        <f t="shared" si="126"/>
        <v>5814</v>
      </c>
      <c r="R96" s="6">
        <f t="shared" si="126"/>
        <v>7805</v>
      </c>
      <c r="S96" s="6">
        <f t="shared" si="74"/>
        <v>18060</v>
      </c>
    </row>
    <row r="97" spans="1:19" ht="13.7" customHeight="1" x14ac:dyDescent="0.4">
      <c r="A97" s="29"/>
      <c r="B97" s="7" t="s">
        <v>9</v>
      </c>
      <c r="C97" s="8">
        <f>SUM(C95:C96)</f>
        <v>312065</v>
      </c>
      <c r="D97" s="8">
        <f>SUM(D95:D96)</f>
        <v>174978</v>
      </c>
      <c r="E97" s="8">
        <f>SUM(E95:E96)</f>
        <v>419372</v>
      </c>
      <c r="F97" s="10">
        <f t="shared" si="126"/>
        <v>464202</v>
      </c>
      <c r="G97" s="9">
        <f t="shared" si="126"/>
        <v>458101</v>
      </c>
      <c r="H97" s="9">
        <f t="shared" si="126"/>
        <v>448888</v>
      </c>
      <c r="I97" s="9">
        <f t="shared" si="126"/>
        <v>502945</v>
      </c>
      <c r="J97" s="9">
        <f t="shared" si="126"/>
        <v>599470</v>
      </c>
      <c r="K97" s="9">
        <f t="shared" si="126"/>
        <v>531477</v>
      </c>
      <c r="L97" s="9">
        <f t="shared" si="126"/>
        <v>618812</v>
      </c>
      <c r="M97" s="9">
        <f t="shared" si="126"/>
        <v>605350</v>
      </c>
      <c r="N97" s="17">
        <f>SUM(N95,N96)</f>
        <v>538561</v>
      </c>
      <c r="O97" s="17">
        <f>SUM(O95,O96)</f>
        <v>5674221</v>
      </c>
      <c r="P97" s="8">
        <f>SUM(P95:P96)</f>
        <v>457429</v>
      </c>
      <c r="Q97" s="8">
        <f>SUM(Q95:Q96)</f>
        <v>475665</v>
      </c>
      <c r="R97" s="8">
        <f>SUM(R95:R96)</f>
        <v>625976</v>
      </c>
      <c r="S97" s="9">
        <f t="shared" si="74"/>
        <v>6326876</v>
      </c>
    </row>
    <row r="98" spans="1:19" ht="13.7" customHeight="1" x14ac:dyDescent="0.4">
      <c r="A98" s="29"/>
      <c r="B98" s="3" t="s">
        <v>10</v>
      </c>
      <c r="C98" s="11">
        <f t="shared" ref="C98:S98" si="127">SUM(C104,C110,C116,C127,C133,C139,C145,C151,C157)</f>
        <v>255970</v>
      </c>
      <c r="D98" s="11">
        <f t="shared" si="127"/>
        <v>223376</v>
      </c>
      <c r="E98" s="11">
        <f t="shared" si="127"/>
        <v>326653</v>
      </c>
      <c r="F98" s="11">
        <f t="shared" si="127"/>
        <v>321607</v>
      </c>
      <c r="G98" s="11">
        <f t="shared" si="127"/>
        <v>288899</v>
      </c>
      <c r="H98" s="11">
        <f t="shared" si="127"/>
        <v>377223</v>
      </c>
      <c r="I98" s="11">
        <f t="shared" si="127"/>
        <v>289210</v>
      </c>
      <c r="J98" s="11">
        <f t="shared" si="127"/>
        <v>287783</v>
      </c>
      <c r="K98" s="11">
        <f t="shared" si="127"/>
        <v>316557</v>
      </c>
      <c r="L98" s="11">
        <f t="shared" si="127"/>
        <v>384793</v>
      </c>
      <c r="M98" s="11">
        <f t="shared" si="127"/>
        <v>327649</v>
      </c>
      <c r="N98" s="11">
        <f t="shared" si="127"/>
        <v>340820</v>
      </c>
      <c r="O98" s="11">
        <f t="shared" si="127"/>
        <v>3740540</v>
      </c>
      <c r="P98" s="11">
        <f t="shared" si="127"/>
        <v>273044</v>
      </c>
      <c r="Q98" s="11">
        <f t="shared" si="127"/>
        <v>279630</v>
      </c>
      <c r="R98" s="11">
        <f t="shared" si="127"/>
        <v>372124</v>
      </c>
      <c r="S98" s="11">
        <f t="shared" si="127"/>
        <v>3859339</v>
      </c>
    </row>
    <row r="99" spans="1:19" ht="13.7" customHeight="1" x14ac:dyDescent="0.4">
      <c r="A99" s="29"/>
      <c r="B99" s="5" t="s">
        <v>8</v>
      </c>
      <c r="C99" s="6">
        <f t="shared" ref="C99:S100" si="128">SUM(C105,C111,C117,C128,C134,C140,C146,C152,C158,)</f>
        <v>0</v>
      </c>
      <c r="D99" s="6">
        <f t="shared" si="128"/>
        <v>0</v>
      </c>
      <c r="E99" s="6">
        <f t="shared" si="128"/>
        <v>0</v>
      </c>
      <c r="F99" s="6">
        <f t="shared" si="128"/>
        <v>0</v>
      </c>
      <c r="G99" s="6">
        <f t="shared" si="128"/>
        <v>0</v>
      </c>
      <c r="H99" s="6">
        <f t="shared" si="128"/>
        <v>0</v>
      </c>
      <c r="I99" s="6">
        <f t="shared" si="128"/>
        <v>0</v>
      </c>
      <c r="J99" s="6">
        <f t="shared" si="128"/>
        <v>0</v>
      </c>
      <c r="K99" s="6">
        <f t="shared" si="128"/>
        <v>1977</v>
      </c>
      <c r="L99" s="6">
        <f t="shared" si="128"/>
        <v>2181</v>
      </c>
      <c r="M99" s="6">
        <f t="shared" si="128"/>
        <v>1001</v>
      </c>
      <c r="N99" s="6">
        <f t="shared" si="128"/>
        <v>0</v>
      </c>
      <c r="O99" s="6">
        <f t="shared" si="128"/>
        <v>5159</v>
      </c>
      <c r="P99" s="6">
        <f t="shared" si="128"/>
        <v>0</v>
      </c>
      <c r="Q99" s="6">
        <f t="shared" si="128"/>
        <v>0</v>
      </c>
      <c r="R99" s="6">
        <f t="shared" si="128"/>
        <v>0</v>
      </c>
      <c r="S99" s="6">
        <f t="shared" si="128"/>
        <v>5159</v>
      </c>
    </row>
    <row r="100" spans="1:19" ht="13.7" customHeight="1" x14ac:dyDescent="0.4">
      <c r="A100" s="51"/>
      <c r="B100" s="7" t="s">
        <v>9</v>
      </c>
      <c r="C100" s="8">
        <f>SUM(C98:C99)</f>
        <v>255970</v>
      </c>
      <c r="D100" s="8">
        <f>SUM(D98:D99)</f>
        <v>223376</v>
      </c>
      <c r="E100" s="8">
        <f>SUM(E98:E99)</f>
        <v>326653</v>
      </c>
      <c r="F100" s="10">
        <f t="shared" si="126"/>
        <v>321607</v>
      </c>
      <c r="G100" s="9">
        <f t="shared" si="128"/>
        <v>288899</v>
      </c>
      <c r="H100" s="9">
        <f>SUM(H106,H112,H118,H129,H135,H141,H147,H153,H159,)</f>
        <v>377223</v>
      </c>
      <c r="I100" s="9">
        <f t="shared" si="128"/>
        <v>289210</v>
      </c>
      <c r="J100" s="9">
        <f t="shared" si="128"/>
        <v>287783</v>
      </c>
      <c r="K100" s="9">
        <f t="shared" si="128"/>
        <v>318534</v>
      </c>
      <c r="L100" s="9">
        <f t="shared" si="128"/>
        <v>386974</v>
      </c>
      <c r="M100" s="9">
        <f t="shared" si="126"/>
        <v>328650</v>
      </c>
      <c r="N100" s="17">
        <f>SUM(N98:N99)</f>
        <v>340820</v>
      </c>
      <c r="O100" s="17">
        <f>SUM(O98:O99)</f>
        <v>3745699</v>
      </c>
      <c r="P100" s="8">
        <f>SUM(P98:P99)</f>
        <v>273044</v>
      </c>
      <c r="Q100" s="8">
        <f>SUM(Q98:Q99)</f>
        <v>279630</v>
      </c>
      <c r="R100" s="8">
        <f>SUM(R98:R99)</f>
        <v>372124</v>
      </c>
      <c r="S100" s="9">
        <f t="shared" ref="S100:S118" si="129">SUM(F100:N100,P100:R100)</f>
        <v>3864498</v>
      </c>
    </row>
    <row r="101" spans="1:19" ht="13.7" customHeight="1" x14ac:dyDescent="0.4">
      <c r="A101" s="25" t="s">
        <v>25</v>
      </c>
      <c r="B101" s="3" t="s">
        <v>7</v>
      </c>
      <c r="C101" s="13">
        <v>152133</v>
      </c>
      <c r="D101" s="13">
        <v>91432</v>
      </c>
      <c r="E101" s="13">
        <v>208225</v>
      </c>
      <c r="F101" s="13">
        <v>210273</v>
      </c>
      <c r="G101" s="13">
        <v>197640</v>
      </c>
      <c r="H101" s="13">
        <v>199472</v>
      </c>
      <c r="I101" s="13">
        <v>216875</v>
      </c>
      <c r="J101" s="13">
        <v>246991</v>
      </c>
      <c r="K101" s="13">
        <v>235419</v>
      </c>
      <c r="L101" s="13">
        <v>272315</v>
      </c>
      <c r="M101" s="13">
        <v>260947</v>
      </c>
      <c r="N101" s="13">
        <v>237280</v>
      </c>
      <c r="O101" s="13">
        <f t="shared" ref="O101:O102" si="130">SUM(C101:N101)</f>
        <v>2529002</v>
      </c>
      <c r="P101" s="13">
        <v>203491</v>
      </c>
      <c r="Q101" s="13">
        <v>216664</v>
      </c>
      <c r="R101" s="13">
        <v>281575</v>
      </c>
      <c r="S101" s="11">
        <f t="shared" si="129"/>
        <v>2778942</v>
      </c>
    </row>
    <row r="102" spans="1:19" ht="13.7" customHeight="1" x14ac:dyDescent="0.4">
      <c r="A102" s="26"/>
      <c r="B102" s="5" t="s">
        <v>8</v>
      </c>
      <c r="C102" s="14">
        <v>0</v>
      </c>
      <c r="D102" s="14">
        <v>2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7</v>
      </c>
      <c r="K102" s="14">
        <v>0</v>
      </c>
      <c r="L102" s="14">
        <v>9</v>
      </c>
      <c r="M102" s="14">
        <v>0</v>
      </c>
      <c r="N102" s="14">
        <v>922</v>
      </c>
      <c r="O102" s="12">
        <f t="shared" si="130"/>
        <v>940</v>
      </c>
      <c r="P102" s="14">
        <v>2643</v>
      </c>
      <c r="Q102" s="14">
        <v>5266</v>
      </c>
      <c r="R102" s="14">
        <v>6184</v>
      </c>
      <c r="S102" s="6">
        <f t="shared" si="129"/>
        <v>15031</v>
      </c>
    </row>
    <row r="103" spans="1:19" ht="13.7" customHeight="1" x14ac:dyDescent="0.4">
      <c r="A103" s="26"/>
      <c r="B103" s="7" t="s">
        <v>9</v>
      </c>
      <c r="C103" s="10">
        <f t="shared" ref="C103:E103" si="131">SUM(C101:C102)</f>
        <v>152133</v>
      </c>
      <c r="D103" s="10">
        <f t="shared" si="131"/>
        <v>91434</v>
      </c>
      <c r="E103" s="10">
        <f t="shared" si="131"/>
        <v>208225</v>
      </c>
      <c r="F103" s="8">
        <f t="shared" ref="F103:N103" si="132">SUM(F101,F102)</f>
        <v>210273</v>
      </c>
      <c r="G103" s="8">
        <f t="shared" si="132"/>
        <v>197640</v>
      </c>
      <c r="H103" s="8">
        <f t="shared" si="132"/>
        <v>199472</v>
      </c>
      <c r="I103" s="8">
        <f t="shared" si="132"/>
        <v>216875</v>
      </c>
      <c r="J103" s="8">
        <f t="shared" si="132"/>
        <v>246998</v>
      </c>
      <c r="K103" s="8">
        <f t="shared" si="132"/>
        <v>235419</v>
      </c>
      <c r="L103" s="8">
        <f t="shared" si="132"/>
        <v>272324</v>
      </c>
      <c r="M103" s="8">
        <f t="shared" si="132"/>
        <v>260947</v>
      </c>
      <c r="N103" s="8">
        <f t="shared" si="132"/>
        <v>238202</v>
      </c>
      <c r="O103" s="10">
        <f t="shared" ref="O103" si="133">SUM(O101:O102)</f>
        <v>2529942</v>
      </c>
      <c r="P103" s="8">
        <f t="shared" ref="P103:R103" si="134">SUM(P101,P102)</f>
        <v>206134</v>
      </c>
      <c r="Q103" s="8">
        <f t="shared" si="134"/>
        <v>221930</v>
      </c>
      <c r="R103" s="8">
        <f t="shared" si="134"/>
        <v>287759</v>
      </c>
      <c r="S103" s="9">
        <f t="shared" si="129"/>
        <v>2793973</v>
      </c>
    </row>
    <row r="104" spans="1:19" ht="13.7" customHeight="1" x14ac:dyDescent="0.4">
      <c r="A104" s="26"/>
      <c r="B104" s="3" t="s">
        <v>10</v>
      </c>
      <c r="C104" s="13">
        <v>98706</v>
      </c>
      <c r="D104" s="13">
        <v>95055</v>
      </c>
      <c r="E104" s="13">
        <v>129685</v>
      </c>
      <c r="F104" s="13">
        <v>129719</v>
      </c>
      <c r="G104" s="13">
        <v>122459</v>
      </c>
      <c r="H104" s="13">
        <v>172727</v>
      </c>
      <c r="I104" s="13">
        <v>98017</v>
      </c>
      <c r="J104" s="13">
        <v>91326</v>
      </c>
      <c r="K104" s="13">
        <v>106876</v>
      </c>
      <c r="L104" s="13">
        <v>131390</v>
      </c>
      <c r="M104" s="13">
        <v>107057</v>
      </c>
      <c r="N104" s="13">
        <v>123458</v>
      </c>
      <c r="O104" s="13">
        <f t="shared" ref="O104:O105" si="135">SUM(C104:N104)</f>
        <v>1406475</v>
      </c>
      <c r="P104" s="13">
        <v>102049</v>
      </c>
      <c r="Q104" s="13">
        <v>94465</v>
      </c>
      <c r="R104" s="13">
        <v>127584</v>
      </c>
      <c r="S104" s="11">
        <f t="shared" si="129"/>
        <v>1407127</v>
      </c>
    </row>
    <row r="105" spans="1:19" ht="13.7" customHeight="1" x14ac:dyDescent="0.4">
      <c r="A105" s="26"/>
      <c r="B105" s="5" t="s">
        <v>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1977</v>
      </c>
      <c r="L105" s="14">
        <v>2181</v>
      </c>
      <c r="M105" s="14">
        <v>1001</v>
      </c>
      <c r="N105" s="14">
        <v>0</v>
      </c>
      <c r="O105" s="12">
        <f t="shared" si="135"/>
        <v>5159</v>
      </c>
      <c r="P105" s="14">
        <v>0</v>
      </c>
      <c r="Q105" s="14">
        <v>0</v>
      </c>
      <c r="R105" s="14">
        <v>0</v>
      </c>
      <c r="S105" s="6">
        <f t="shared" si="129"/>
        <v>5159</v>
      </c>
    </row>
    <row r="106" spans="1:19" ht="13.7" customHeight="1" x14ac:dyDescent="0.4">
      <c r="A106" s="34"/>
      <c r="B106" s="7" t="s">
        <v>9</v>
      </c>
      <c r="C106" s="10">
        <f t="shared" ref="C106:E106" si="136">SUM(C104:C105)</f>
        <v>98706</v>
      </c>
      <c r="D106" s="10">
        <f t="shared" si="136"/>
        <v>95055</v>
      </c>
      <c r="E106" s="10">
        <f t="shared" si="136"/>
        <v>129685</v>
      </c>
      <c r="F106" s="10">
        <f t="shared" ref="F106:M106" si="137">SUM(F104,F105)</f>
        <v>129719</v>
      </c>
      <c r="G106" s="10">
        <f t="shared" si="137"/>
        <v>122459</v>
      </c>
      <c r="H106" s="10">
        <f t="shared" si="137"/>
        <v>172727</v>
      </c>
      <c r="I106" s="10">
        <f t="shared" si="137"/>
        <v>98017</v>
      </c>
      <c r="J106" s="10">
        <f t="shared" si="137"/>
        <v>91326</v>
      </c>
      <c r="K106" s="10">
        <f t="shared" si="137"/>
        <v>108853</v>
      </c>
      <c r="L106" s="10">
        <f t="shared" si="137"/>
        <v>133571</v>
      </c>
      <c r="M106" s="10">
        <f t="shared" si="137"/>
        <v>108058</v>
      </c>
      <c r="N106" s="10">
        <f t="shared" ref="N106:O106" si="138">SUM(N104:N105)</f>
        <v>123458</v>
      </c>
      <c r="O106" s="10">
        <f t="shared" si="138"/>
        <v>1411634</v>
      </c>
      <c r="P106" s="10">
        <f t="shared" ref="P106:R106" si="139">SUM(P104,P105)</f>
        <v>102049</v>
      </c>
      <c r="Q106" s="10">
        <f t="shared" si="139"/>
        <v>94465</v>
      </c>
      <c r="R106" s="10">
        <f t="shared" si="139"/>
        <v>127584</v>
      </c>
      <c r="S106" s="9">
        <f t="shared" si="129"/>
        <v>1412286</v>
      </c>
    </row>
    <row r="107" spans="1:19" ht="13.7" customHeight="1" x14ac:dyDescent="0.4">
      <c r="A107" s="25" t="s">
        <v>26</v>
      </c>
      <c r="B107" s="3" t="s">
        <v>7</v>
      </c>
      <c r="C107" s="13">
        <v>40206</v>
      </c>
      <c r="D107" s="13">
        <v>18528</v>
      </c>
      <c r="E107" s="13">
        <v>55351</v>
      </c>
      <c r="F107" s="13">
        <v>65684</v>
      </c>
      <c r="G107" s="13">
        <v>69666</v>
      </c>
      <c r="H107" s="13">
        <v>63658</v>
      </c>
      <c r="I107" s="13">
        <v>78382</v>
      </c>
      <c r="J107" s="13">
        <v>97102</v>
      </c>
      <c r="K107" s="13">
        <v>79603</v>
      </c>
      <c r="L107" s="13">
        <v>94341</v>
      </c>
      <c r="M107" s="13">
        <v>97119</v>
      </c>
      <c r="N107" s="13">
        <v>80979</v>
      </c>
      <c r="O107" s="13">
        <f t="shared" ref="O107:O108" si="140">SUM(C107:N107)</f>
        <v>840619</v>
      </c>
      <c r="P107" s="13">
        <v>67912</v>
      </c>
      <c r="Q107" s="13">
        <v>69465</v>
      </c>
      <c r="R107" s="13">
        <v>92105</v>
      </c>
      <c r="S107" s="11">
        <f t="shared" si="129"/>
        <v>956016</v>
      </c>
    </row>
    <row r="108" spans="1:19" ht="13.7" customHeight="1" x14ac:dyDescent="0.4">
      <c r="A108" s="26"/>
      <c r="B108" s="5" t="s">
        <v>8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2">
        <f t="shared" si="140"/>
        <v>0</v>
      </c>
      <c r="P108" s="14">
        <v>0</v>
      </c>
      <c r="Q108" s="14">
        <v>0</v>
      </c>
      <c r="R108" s="14">
        <v>0</v>
      </c>
      <c r="S108" s="6">
        <f t="shared" si="129"/>
        <v>0</v>
      </c>
    </row>
    <row r="109" spans="1:19" ht="13.7" customHeight="1" x14ac:dyDescent="0.4">
      <c r="A109" s="26"/>
      <c r="B109" s="7" t="s">
        <v>9</v>
      </c>
      <c r="C109" s="10">
        <f t="shared" ref="C109:E109" si="141">SUM(C107:C108)</f>
        <v>40206</v>
      </c>
      <c r="D109" s="10">
        <f t="shared" si="141"/>
        <v>18528</v>
      </c>
      <c r="E109" s="10">
        <f t="shared" si="141"/>
        <v>55351</v>
      </c>
      <c r="F109" s="8">
        <f t="shared" ref="F109:N109" si="142">SUM(F107,F108)</f>
        <v>65684</v>
      </c>
      <c r="G109" s="8">
        <f t="shared" si="142"/>
        <v>69666</v>
      </c>
      <c r="H109" s="8">
        <f t="shared" si="142"/>
        <v>63658</v>
      </c>
      <c r="I109" s="8">
        <f t="shared" si="142"/>
        <v>78382</v>
      </c>
      <c r="J109" s="8">
        <f t="shared" si="142"/>
        <v>97102</v>
      </c>
      <c r="K109" s="8">
        <f t="shared" si="142"/>
        <v>79603</v>
      </c>
      <c r="L109" s="8">
        <f t="shared" si="142"/>
        <v>94341</v>
      </c>
      <c r="M109" s="8">
        <f t="shared" si="142"/>
        <v>97119</v>
      </c>
      <c r="N109" s="8">
        <f t="shared" si="142"/>
        <v>80979</v>
      </c>
      <c r="O109" s="10">
        <f t="shared" ref="O109" si="143">SUM(O107:O108)</f>
        <v>840619</v>
      </c>
      <c r="P109" s="8">
        <f t="shared" ref="P109:R109" si="144">SUM(P107,P108)</f>
        <v>67912</v>
      </c>
      <c r="Q109" s="8">
        <f t="shared" si="144"/>
        <v>69465</v>
      </c>
      <c r="R109" s="8">
        <f t="shared" si="144"/>
        <v>92105</v>
      </c>
      <c r="S109" s="9">
        <f t="shared" si="129"/>
        <v>956016</v>
      </c>
    </row>
    <row r="110" spans="1:19" ht="13.7" customHeight="1" x14ac:dyDescent="0.4">
      <c r="A110" s="26"/>
      <c r="B110" s="3" t="s">
        <v>10</v>
      </c>
      <c r="C110" s="13">
        <v>34235</v>
      </c>
      <c r="D110" s="13">
        <v>33205</v>
      </c>
      <c r="E110" s="13">
        <v>43756</v>
      </c>
      <c r="F110" s="13">
        <v>49143</v>
      </c>
      <c r="G110" s="13">
        <v>36254</v>
      </c>
      <c r="H110" s="13">
        <v>33737</v>
      </c>
      <c r="I110" s="13">
        <v>36506</v>
      </c>
      <c r="J110" s="13">
        <v>39922</v>
      </c>
      <c r="K110" s="13">
        <v>45125</v>
      </c>
      <c r="L110" s="13">
        <v>44170</v>
      </c>
      <c r="M110" s="13">
        <v>42744</v>
      </c>
      <c r="N110" s="13">
        <v>40982</v>
      </c>
      <c r="O110" s="13">
        <f t="shared" ref="O110:O111" si="145">SUM(C110:N110)</f>
        <v>479779</v>
      </c>
      <c r="P110" s="13">
        <v>27850</v>
      </c>
      <c r="Q110" s="13">
        <v>35093</v>
      </c>
      <c r="R110" s="13">
        <v>46534</v>
      </c>
      <c r="S110" s="11">
        <f t="shared" si="129"/>
        <v>478060</v>
      </c>
    </row>
    <row r="111" spans="1:19" ht="13.7" customHeight="1" x14ac:dyDescent="0.4">
      <c r="A111" s="26"/>
      <c r="B111" s="5" t="s">
        <v>8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2">
        <f t="shared" si="145"/>
        <v>0</v>
      </c>
      <c r="P111" s="14">
        <v>0</v>
      </c>
      <c r="Q111" s="14">
        <v>0</v>
      </c>
      <c r="R111" s="14">
        <v>0</v>
      </c>
      <c r="S111" s="6">
        <f t="shared" si="129"/>
        <v>0</v>
      </c>
    </row>
    <row r="112" spans="1:19" ht="13.7" customHeight="1" x14ac:dyDescent="0.4">
      <c r="A112" s="34"/>
      <c r="B112" s="7" t="s">
        <v>9</v>
      </c>
      <c r="C112" s="10">
        <f t="shared" ref="C112:E112" si="146">SUM(C110:C111)</f>
        <v>34235</v>
      </c>
      <c r="D112" s="10">
        <f t="shared" si="146"/>
        <v>33205</v>
      </c>
      <c r="E112" s="10">
        <f t="shared" si="146"/>
        <v>43756</v>
      </c>
      <c r="F112" s="10">
        <f t="shared" ref="F112:M112" si="147">SUM(F110,F111)</f>
        <v>49143</v>
      </c>
      <c r="G112" s="10">
        <f t="shared" si="147"/>
        <v>36254</v>
      </c>
      <c r="H112" s="10">
        <f t="shared" si="147"/>
        <v>33737</v>
      </c>
      <c r="I112" s="10">
        <f t="shared" si="147"/>
        <v>36506</v>
      </c>
      <c r="J112" s="10">
        <f t="shared" si="147"/>
        <v>39922</v>
      </c>
      <c r="K112" s="10">
        <f t="shared" si="147"/>
        <v>45125</v>
      </c>
      <c r="L112" s="10">
        <f t="shared" si="147"/>
        <v>44170</v>
      </c>
      <c r="M112" s="10">
        <f t="shared" si="147"/>
        <v>42744</v>
      </c>
      <c r="N112" s="10">
        <f t="shared" ref="N112:O112" si="148">SUM(N110:N111)</f>
        <v>40982</v>
      </c>
      <c r="O112" s="10">
        <f t="shared" si="148"/>
        <v>479779</v>
      </c>
      <c r="P112" s="10">
        <f t="shared" ref="P112:R112" si="149">SUM(P110,P111)</f>
        <v>27850</v>
      </c>
      <c r="Q112" s="10">
        <f t="shared" si="149"/>
        <v>35093</v>
      </c>
      <c r="R112" s="10">
        <f t="shared" si="149"/>
        <v>46534</v>
      </c>
      <c r="S112" s="9">
        <f t="shared" si="129"/>
        <v>478060</v>
      </c>
    </row>
    <row r="113" spans="1:19" ht="13.7" customHeight="1" x14ac:dyDescent="0.4">
      <c r="A113" s="25" t="s">
        <v>27</v>
      </c>
      <c r="B113" s="3" t="s">
        <v>7</v>
      </c>
      <c r="C113" s="13">
        <v>15236</v>
      </c>
      <c r="D113" s="13">
        <v>9975</v>
      </c>
      <c r="E113" s="13">
        <v>20655</v>
      </c>
      <c r="F113" s="13">
        <v>20248</v>
      </c>
      <c r="G113" s="13">
        <v>21185</v>
      </c>
      <c r="H113" s="13">
        <v>23066</v>
      </c>
      <c r="I113" s="13">
        <v>23845</v>
      </c>
      <c r="J113" s="13">
        <v>27291</v>
      </c>
      <c r="K113" s="13">
        <v>22600</v>
      </c>
      <c r="L113" s="13">
        <v>27193</v>
      </c>
      <c r="M113" s="13">
        <v>28232</v>
      </c>
      <c r="N113" s="13">
        <v>26131</v>
      </c>
      <c r="O113" s="13">
        <f t="shared" ref="O113:O114" si="150">SUM(C113:N113)</f>
        <v>265657</v>
      </c>
      <c r="P113" s="13">
        <v>23018</v>
      </c>
      <c r="Q113" s="13">
        <v>24611</v>
      </c>
      <c r="R113" s="13">
        <v>30816</v>
      </c>
      <c r="S113" s="11">
        <f t="shared" si="129"/>
        <v>298236</v>
      </c>
    </row>
    <row r="114" spans="1:19" ht="13.7" customHeight="1" x14ac:dyDescent="0.4">
      <c r="A114" s="26"/>
      <c r="B114" s="5" t="s">
        <v>8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2">
        <f t="shared" si="150"/>
        <v>0</v>
      </c>
      <c r="P114" s="14">
        <v>0</v>
      </c>
      <c r="Q114" s="14">
        <v>0</v>
      </c>
      <c r="R114" s="14">
        <v>0</v>
      </c>
      <c r="S114" s="6">
        <f t="shared" si="129"/>
        <v>0</v>
      </c>
    </row>
    <row r="115" spans="1:19" ht="13.7" customHeight="1" x14ac:dyDescent="0.4">
      <c r="A115" s="26"/>
      <c r="B115" s="7" t="s">
        <v>9</v>
      </c>
      <c r="C115" s="10">
        <f t="shared" ref="C115:E115" si="151">SUM(C113:C114)</f>
        <v>15236</v>
      </c>
      <c r="D115" s="10">
        <f t="shared" si="151"/>
        <v>9975</v>
      </c>
      <c r="E115" s="10">
        <f t="shared" si="151"/>
        <v>20655</v>
      </c>
      <c r="F115" s="8">
        <f t="shared" ref="F115:N115" si="152">SUM(F113,F114)</f>
        <v>20248</v>
      </c>
      <c r="G115" s="8">
        <f t="shared" si="152"/>
        <v>21185</v>
      </c>
      <c r="H115" s="8">
        <f t="shared" si="152"/>
        <v>23066</v>
      </c>
      <c r="I115" s="8">
        <f t="shared" si="152"/>
        <v>23845</v>
      </c>
      <c r="J115" s="8">
        <f t="shared" si="152"/>
        <v>27291</v>
      </c>
      <c r="K115" s="8">
        <f t="shared" si="152"/>
        <v>22600</v>
      </c>
      <c r="L115" s="8">
        <f t="shared" si="152"/>
        <v>27193</v>
      </c>
      <c r="M115" s="8">
        <f t="shared" si="152"/>
        <v>28232</v>
      </c>
      <c r="N115" s="8">
        <f t="shared" si="152"/>
        <v>26131</v>
      </c>
      <c r="O115" s="10">
        <f t="shared" ref="O115" si="153">SUM(O113:O114)</f>
        <v>265657</v>
      </c>
      <c r="P115" s="8">
        <f t="shared" ref="P115:R115" si="154">SUM(P113,P114)</f>
        <v>23018</v>
      </c>
      <c r="Q115" s="8">
        <f t="shared" si="154"/>
        <v>24611</v>
      </c>
      <c r="R115" s="8">
        <f t="shared" si="154"/>
        <v>30816</v>
      </c>
      <c r="S115" s="9">
        <f t="shared" si="129"/>
        <v>298236</v>
      </c>
    </row>
    <row r="116" spans="1:19" ht="13.7" customHeight="1" x14ac:dyDescent="0.4">
      <c r="A116" s="26"/>
      <c r="B116" s="3" t="s">
        <v>10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12669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ref="O116:O117" si="155">SUM(C116:N116)</f>
        <v>12669</v>
      </c>
      <c r="P116" s="13">
        <v>0</v>
      </c>
      <c r="Q116" s="13">
        <v>0</v>
      </c>
      <c r="R116" s="13">
        <v>0</v>
      </c>
      <c r="S116" s="11">
        <f t="shared" si="129"/>
        <v>12669</v>
      </c>
    </row>
    <row r="117" spans="1:19" ht="13.7" customHeight="1" x14ac:dyDescent="0.4">
      <c r="A117" s="26"/>
      <c r="B117" s="5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2">
        <f t="shared" si="155"/>
        <v>0</v>
      </c>
      <c r="P117" s="14">
        <v>0</v>
      </c>
      <c r="Q117" s="14">
        <v>0</v>
      </c>
      <c r="R117" s="14">
        <v>0</v>
      </c>
      <c r="S117" s="6">
        <f t="shared" si="129"/>
        <v>0</v>
      </c>
    </row>
    <row r="118" spans="1:19" ht="13.7" customHeight="1" thickBot="1" x14ac:dyDescent="0.45">
      <c r="A118" s="27"/>
      <c r="B118" s="7" t="s">
        <v>9</v>
      </c>
      <c r="C118" s="10">
        <f t="shared" ref="C118:E118" si="156">SUM(C116:C117)</f>
        <v>0</v>
      </c>
      <c r="D118" s="10">
        <f t="shared" si="156"/>
        <v>0</v>
      </c>
      <c r="E118" s="10">
        <f t="shared" si="156"/>
        <v>0</v>
      </c>
      <c r="F118" s="10">
        <f t="shared" ref="F118:M118" si="157">SUM(F116,F117)</f>
        <v>0</v>
      </c>
      <c r="G118" s="10">
        <f t="shared" si="157"/>
        <v>0</v>
      </c>
      <c r="H118" s="10">
        <f t="shared" si="157"/>
        <v>12669</v>
      </c>
      <c r="I118" s="10">
        <f t="shared" si="157"/>
        <v>0</v>
      </c>
      <c r="J118" s="10">
        <f t="shared" si="157"/>
        <v>0</v>
      </c>
      <c r="K118" s="10">
        <f t="shared" si="157"/>
        <v>0</v>
      </c>
      <c r="L118" s="10">
        <f t="shared" si="157"/>
        <v>0</v>
      </c>
      <c r="M118" s="10">
        <f t="shared" si="157"/>
        <v>0</v>
      </c>
      <c r="N118" s="10">
        <f t="shared" ref="N118:O118" si="158">SUM(N116:N117)</f>
        <v>0</v>
      </c>
      <c r="O118" s="10">
        <f t="shared" si="158"/>
        <v>12669</v>
      </c>
      <c r="P118" s="10">
        <f t="shared" ref="P118:R118" si="159">SUM(P116,P117)</f>
        <v>0</v>
      </c>
      <c r="Q118" s="10">
        <f t="shared" si="159"/>
        <v>0</v>
      </c>
      <c r="R118" s="10">
        <f t="shared" si="159"/>
        <v>0</v>
      </c>
      <c r="S118" s="9">
        <f t="shared" si="129"/>
        <v>12669</v>
      </c>
    </row>
    <row r="119" spans="1:19" ht="13.7" customHeight="1" x14ac:dyDescent="0.4">
      <c r="A119" s="38" t="s">
        <v>55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3.7" customHeight="1" x14ac:dyDescent="0.4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13.7" customHeight="1" thickBot="1" x14ac:dyDescent="0.45">
      <c r="A121" s="39" t="s">
        <v>0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1:19" ht="13.7" customHeight="1" thickBot="1" x14ac:dyDescent="0.45">
      <c r="A122" s="48" t="s">
        <v>1</v>
      </c>
      <c r="B122" s="48" t="s">
        <v>2</v>
      </c>
      <c r="C122" s="41" t="s">
        <v>54</v>
      </c>
      <c r="D122" s="42"/>
      <c r="E122" s="42"/>
      <c r="F122" s="41" t="s">
        <v>3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3"/>
      <c r="S122" s="48" t="s">
        <v>4</v>
      </c>
    </row>
    <row r="123" spans="1:19" ht="13.7" customHeight="1" thickBot="1" x14ac:dyDescent="0.45">
      <c r="A123" s="49"/>
      <c r="B123" s="49"/>
      <c r="C123" s="2">
        <v>1</v>
      </c>
      <c r="D123" s="2">
        <v>2</v>
      </c>
      <c r="E123" s="2">
        <v>3</v>
      </c>
      <c r="F123" s="2">
        <v>4</v>
      </c>
      <c r="G123" s="2">
        <v>5</v>
      </c>
      <c r="H123" s="2">
        <v>6</v>
      </c>
      <c r="I123" s="2">
        <v>7</v>
      </c>
      <c r="J123" s="2">
        <v>8</v>
      </c>
      <c r="K123" s="2">
        <v>9</v>
      </c>
      <c r="L123" s="2">
        <v>10</v>
      </c>
      <c r="M123" s="2">
        <v>11</v>
      </c>
      <c r="N123" s="2">
        <v>12</v>
      </c>
      <c r="O123" s="2" t="s">
        <v>5</v>
      </c>
      <c r="P123" s="2">
        <v>1</v>
      </c>
      <c r="Q123" s="2">
        <v>2</v>
      </c>
      <c r="R123" s="2">
        <v>3</v>
      </c>
      <c r="S123" s="49"/>
    </row>
    <row r="124" spans="1:19" ht="13.7" customHeight="1" x14ac:dyDescent="0.4">
      <c r="A124" s="22" t="s">
        <v>28</v>
      </c>
      <c r="B124" s="3" t="s">
        <v>7</v>
      </c>
      <c r="C124" s="13">
        <v>46048</v>
      </c>
      <c r="D124" s="13">
        <v>25872</v>
      </c>
      <c r="E124" s="13">
        <v>55154</v>
      </c>
      <c r="F124" s="13">
        <v>74833</v>
      </c>
      <c r="G124" s="13">
        <v>75232</v>
      </c>
      <c r="H124" s="13">
        <v>71574</v>
      </c>
      <c r="I124" s="13">
        <v>78588</v>
      </c>
      <c r="J124" s="13">
        <v>102622</v>
      </c>
      <c r="K124" s="13">
        <v>84442</v>
      </c>
      <c r="L124" s="13">
        <v>97980</v>
      </c>
      <c r="M124" s="13">
        <v>92283</v>
      </c>
      <c r="N124" s="13">
        <v>82425</v>
      </c>
      <c r="O124" s="13">
        <f t="shared" ref="O124:O125" si="160">SUM(C124:N124)</f>
        <v>887053</v>
      </c>
      <c r="P124" s="13">
        <v>64319</v>
      </c>
      <c r="Q124" s="13">
        <v>66022</v>
      </c>
      <c r="R124" s="13">
        <v>89046</v>
      </c>
      <c r="S124" s="11">
        <f t="shared" ref="S124:S162" si="161">SUM(F124:N124,P124:R124)</f>
        <v>979366</v>
      </c>
    </row>
    <row r="125" spans="1:19" ht="13.7" customHeight="1" x14ac:dyDescent="0.4">
      <c r="A125" s="23"/>
      <c r="B125" s="5" t="s">
        <v>8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2">
        <f t="shared" si="160"/>
        <v>0</v>
      </c>
      <c r="P125" s="14">
        <v>518</v>
      </c>
      <c r="Q125" s="14">
        <v>548</v>
      </c>
      <c r="R125" s="14">
        <v>838</v>
      </c>
      <c r="S125" s="6">
        <f t="shared" si="161"/>
        <v>1904</v>
      </c>
    </row>
    <row r="126" spans="1:19" ht="13.7" customHeight="1" x14ac:dyDescent="0.4">
      <c r="A126" s="23"/>
      <c r="B126" s="7" t="s">
        <v>9</v>
      </c>
      <c r="C126" s="10">
        <f t="shared" ref="C126:E126" si="162">SUM(C124:C125)</f>
        <v>46048</v>
      </c>
      <c r="D126" s="10">
        <f t="shared" si="162"/>
        <v>25872</v>
      </c>
      <c r="E126" s="10">
        <f t="shared" si="162"/>
        <v>55154</v>
      </c>
      <c r="F126" s="8">
        <f t="shared" ref="F126:N126" si="163">SUM(F124,F125)</f>
        <v>74833</v>
      </c>
      <c r="G126" s="8">
        <f t="shared" si="163"/>
        <v>75232</v>
      </c>
      <c r="H126" s="8">
        <f t="shared" si="163"/>
        <v>71574</v>
      </c>
      <c r="I126" s="8">
        <f t="shared" si="163"/>
        <v>78588</v>
      </c>
      <c r="J126" s="8">
        <f t="shared" si="163"/>
        <v>102622</v>
      </c>
      <c r="K126" s="8">
        <f t="shared" si="163"/>
        <v>84442</v>
      </c>
      <c r="L126" s="8">
        <f t="shared" si="163"/>
        <v>97980</v>
      </c>
      <c r="M126" s="8">
        <f t="shared" si="163"/>
        <v>92283</v>
      </c>
      <c r="N126" s="8">
        <f t="shared" si="163"/>
        <v>82425</v>
      </c>
      <c r="O126" s="10">
        <f t="shared" ref="O126" si="164">SUM(O124:O125)</f>
        <v>887053</v>
      </c>
      <c r="P126" s="8">
        <f t="shared" ref="P126:R126" si="165">SUM(P124,P125)</f>
        <v>64837</v>
      </c>
      <c r="Q126" s="8">
        <f t="shared" si="165"/>
        <v>66570</v>
      </c>
      <c r="R126" s="8">
        <f t="shared" si="165"/>
        <v>89884</v>
      </c>
      <c r="S126" s="9">
        <f t="shared" si="161"/>
        <v>981270</v>
      </c>
    </row>
    <row r="127" spans="1:19" ht="13.7" customHeight="1" x14ac:dyDescent="0.4">
      <c r="A127" s="23"/>
      <c r="B127" s="3" t="s">
        <v>10</v>
      </c>
      <c r="C127" s="13">
        <v>47329</v>
      </c>
      <c r="D127" s="13">
        <v>32276</v>
      </c>
      <c r="E127" s="13">
        <v>45025</v>
      </c>
      <c r="F127" s="13">
        <v>45360</v>
      </c>
      <c r="G127" s="13">
        <v>38958</v>
      </c>
      <c r="H127" s="13">
        <v>63262</v>
      </c>
      <c r="I127" s="13">
        <v>54037</v>
      </c>
      <c r="J127" s="13">
        <v>47237</v>
      </c>
      <c r="K127" s="13">
        <v>46008</v>
      </c>
      <c r="L127" s="13">
        <v>68036</v>
      </c>
      <c r="M127" s="13">
        <v>45327</v>
      </c>
      <c r="N127" s="13">
        <v>45236</v>
      </c>
      <c r="O127" s="13">
        <f t="shared" ref="O127:O128" si="166">SUM(C127:N127)</f>
        <v>578091</v>
      </c>
      <c r="P127" s="13">
        <v>36550</v>
      </c>
      <c r="Q127" s="13">
        <v>40951</v>
      </c>
      <c r="R127" s="13">
        <v>67114</v>
      </c>
      <c r="S127" s="11">
        <f t="shared" si="161"/>
        <v>598076</v>
      </c>
    </row>
    <row r="128" spans="1:19" ht="13.7" customHeight="1" x14ac:dyDescent="0.4">
      <c r="A128" s="23"/>
      <c r="B128" s="5" t="s">
        <v>8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2">
        <f t="shared" si="166"/>
        <v>0</v>
      </c>
      <c r="P128" s="14">
        <v>0</v>
      </c>
      <c r="Q128" s="14">
        <v>0</v>
      </c>
      <c r="R128" s="14">
        <v>0</v>
      </c>
      <c r="S128" s="6">
        <f t="shared" si="161"/>
        <v>0</v>
      </c>
    </row>
    <row r="129" spans="1:19" ht="13.7" customHeight="1" x14ac:dyDescent="0.4">
      <c r="A129" s="24"/>
      <c r="B129" s="7" t="s">
        <v>9</v>
      </c>
      <c r="C129" s="10">
        <f t="shared" ref="C129:E129" si="167">SUM(C127:C128)</f>
        <v>47329</v>
      </c>
      <c r="D129" s="10">
        <f t="shared" si="167"/>
        <v>32276</v>
      </c>
      <c r="E129" s="10">
        <f t="shared" si="167"/>
        <v>45025</v>
      </c>
      <c r="F129" s="10">
        <f t="shared" ref="F129:M129" si="168">SUM(F127,F128)</f>
        <v>45360</v>
      </c>
      <c r="G129" s="10">
        <f t="shared" si="168"/>
        <v>38958</v>
      </c>
      <c r="H129" s="10">
        <f t="shared" si="168"/>
        <v>63262</v>
      </c>
      <c r="I129" s="10">
        <f t="shared" si="168"/>
        <v>54037</v>
      </c>
      <c r="J129" s="10">
        <f t="shared" si="168"/>
        <v>47237</v>
      </c>
      <c r="K129" s="10">
        <f t="shared" si="168"/>
        <v>46008</v>
      </c>
      <c r="L129" s="10">
        <f t="shared" si="168"/>
        <v>68036</v>
      </c>
      <c r="M129" s="10">
        <f t="shared" si="168"/>
        <v>45327</v>
      </c>
      <c r="N129" s="10">
        <f t="shared" ref="N129:O129" si="169">SUM(N127:N128)</f>
        <v>45236</v>
      </c>
      <c r="O129" s="10">
        <f t="shared" si="169"/>
        <v>578091</v>
      </c>
      <c r="P129" s="10">
        <f t="shared" ref="P129:R129" si="170">SUM(P127,P128)</f>
        <v>36550</v>
      </c>
      <c r="Q129" s="10">
        <f t="shared" si="170"/>
        <v>40951</v>
      </c>
      <c r="R129" s="10">
        <f t="shared" si="170"/>
        <v>67114</v>
      </c>
      <c r="S129" s="9">
        <f t="shared" si="161"/>
        <v>598076</v>
      </c>
    </row>
    <row r="130" spans="1:19" ht="13.7" customHeight="1" x14ac:dyDescent="0.4">
      <c r="A130" s="25" t="s">
        <v>29</v>
      </c>
      <c r="B130" s="3" t="s">
        <v>7</v>
      </c>
      <c r="C130" s="13">
        <v>20113</v>
      </c>
      <c r="D130" s="13">
        <v>10184</v>
      </c>
      <c r="E130" s="13">
        <v>27262</v>
      </c>
      <c r="F130" s="13">
        <v>31649</v>
      </c>
      <c r="G130" s="13">
        <v>28567</v>
      </c>
      <c r="H130" s="13">
        <v>27519</v>
      </c>
      <c r="I130" s="13">
        <v>30644</v>
      </c>
      <c r="J130" s="13">
        <v>38718</v>
      </c>
      <c r="K130" s="13">
        <v>32871</v>
      </c>
      <c r="L130" s="13">
        <v>39089</v>
      </c>
      <c r="M130" s="13">
        <v>36161</v>
      </c>
      <c r="N130" s="13">
        <v>30572</v>
      </c>
      <c r="O130" s="13">
        <f t="shared" ref="O130:O131" si="171">SUM(C130:N130)</f>
        <v>353349</v>
      </c>
      <c r="P130" s="13">
        <v>26413</v>
      </c>
      <c r="Q130" s="13">
        <v>24619</v>
      </c>
      <c r="R130" s="13">
        <v>38952</v>
      </c>
      <c r="S130" s="11">
        <f t="shared" si="161"/>
        <v>385774</v>
      </c>
    </row>
    <row r="131" spans="1:19" ht="13.7" customHeight="1" x14ac:dyDescent="0.4">
      <c r="A131" s="26"/>
      <c r="B131" s="5" t="s">
        <v>8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2">
        <f t="shared" si="171"/>
        <v>0</v>
      </c>
      <c r="P131" s="14">
        <v>0</v>
      </c>
      <c r="Q131" s="14">
        <v>0</v>
      </c>
      <c r="R131" s="14">
        <v>0</v>
      </c>
      <c r="S131" s="6">
        <f t="shared" si="161"/>
        <v>0</v>
      </c>
    </row>
    <row r="132" spans="1:19" ht="13.7" customHeight="1" x14ac:dyDescent="0.4">
      <c r="A132" s="26"/>
      <c r="B132" s="7" t="s">
        <v>9</v>
      </c>
      <c r="C132" s="10">
        <f t="shared" ref="C132:E132" si="172">SUM(C130:C131)</f>
        <v>20113</v>
      </c>
      <c r="D132" s="10">
        <f t="shared" si="172"/>
        <v>10184</v>
      </c>
      <c r="E132" s="10">
        <f t="shared" si="172"/>
        <v>27262</v>
      </c>
      <c r="F132" s="8">
        <f t="shared" ref="F132:N132" si="173">SUM(F130,F131)</f>
        <v>31649</v>
      </c>
      <c r="G132" s="8">
        <f t="shared" si="173"/>
        <v>28567</v>
      </c>
      <c r="H132" s="8">
        <f t="shared" si="173"/>
        <v>27519</v>
      </c>
      <c r="I132" s="8">
        <f t="shared" si="173"/>
        <v>30644</v>
      </c>
      <c r="J132" s="8">
        <f t="shared" si="173"/>
        <v>38718</v>
      </c>
      <c r="K132" s="8">
        <f t="shared" si="173"/>
        <v>32871</v>
      </c>
      <c r="L132" s="8">
        <f t="shared" si="173"/>
        <v>39089</v>
      </c>
      <c r="M132" s="8">
        <f t="shared" si="173"/>
        <v>36161</v>
      </c>
      <c r="N132" s="8">
        <f t="shared" si="173"/>
        <v>30572</v>
      </c>
      <c r="O132" s="10">
        <f t="shared" ref="O132" si="174">SUM(O130:O131)</f>
        <v>353349</v>
      </c>
      <c r="P132" s="8">
        <f t="shared" ref="P132:R132" si="175">SUM(P130,P131)</f>
        <v>26413</v>
      </c>
      <c r="Q132" s="8">
        <f t="shared" si="175"/>
        <v>24619</v>
      </c>
      <c r="R132" s="8">
        <f t="shared" si="175"/>
        <v>38952</v>
      </c>
      <c r="S132" s="9">
        <f t="shared" si="161"/>
        <v>385774</v>
      </c>
    </row>
    <row r="133" spans="1:19" ht="13.7" customHeight="1" x14ac:dyDescent="0.4">
      <c r="A133" s="26"/>
      <c r="B133" s="3" t="s">
        <v>10</v>
      </c>
      <c r="C133" s="13">
        <v>10830</v>
      </c>
      <c r="D133" s="13">
        <v>13076</v>
      </c>
      <c r="E133" s="13">
        <v>17300</v>
      </c>
      <c r="F133" s="13">
        <v>9683</v>
      </c>
      <c r="G133" s="13">
        <v>14144</v>
      </c>
      <c r="H133" s="13">
        <v>12224</v>
      </c>
      <c r="I133" s="13">
        <v>13562</v>
      </c>
      <c r="J133" s="13">
        <v>10639</v>
      </c>
      <c r="K133" s="13">
        <v>14113</v>
      </c>
      <c r="L133" s="13">
        <v>16055</v>
      </c>
      <c r="M133" s="13">
        <v>14039</v>
      </c>
      <c r="N133" s="13">
        <v>11366</v>
      </c>
      <c r="O133" s="13">
        <f t="shared" ref="O133:O134" si="176">SUM(C133:N133)</f>
        <v>157031</v>
      </c>
      <c r="P133" s="13">
        <v>10239</v>
      </c>
      <c r="Q133" s="13">
        <v>9925</v>
      </c>
      <c r="R133" s="13">
        <v>13191</v>
      </c>
      <c r="S133" s="11">
        <f t="shared" si="161"/>
        <v>149180</v>
      </c>
    </row>
    <row r="134" spans="1:19" ht="13.7" customHeight="1" x14ac:dyDescent="0.4">
      <c r="A134" s="26"/>
      <c r="B134" s="5" t="s">
        <v>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2">
        <f t="shared" si="176"/>
        <v>0</v>
      </c>
      <c r="P134" s="14">
        <v>0</v>
      </c>
      <c r="Q134" s="14">
        <v>0</v>
      </c>
      <c r="R134" s="14">
        <v>0</v>
      </c>
      <c r="S134" s="6">
        <f t="shared" si="161"/>
        <v>0</v>
      </c>
    </row>
    <row r="135" spans="1:19" ht="13.7" customHeight="1" x14ac:dyDescent="0.4">
      <c r="A135" s="34"/>
      <c r="B135" s="7" t="s">
        <v>9</v>
      </c>
      <c r="C135" s="10">
        <f t="shared" ref="C135:E135" si="177">SUM(C133:C134)</f>
        <v>10830</v>
      </c>
      <c r="D135" s="10">
        <f t="shared" si="177"/>
        <v>13076</v>
      </c>
      <c r="E135" s="10">
        <f t="shared" si="177"/>
        <v>17300</v>
      </c>
      <c r="F135" s="10">
        <f t="shared" ref="F135:M135" si="178">SUM(F133,F134)</f>
        <v>9683</v>
      </c>
      <c r="G135" s="10">
        <f t="shared" si="178"/>
        <v>14144</v>
      </c>
      <c r="H135" s="10">
        <f t="shared" si="178"/>
        <v>12224</v>
      </c>
      <c r="I135" s="10">
        <f t="shared" si="178"/>
        <v>13562</v>
      </c>
      <c r="J135" s="10">
        <f t="shared" si="178"/>
        <v>10639</v>
      </c>
      <c r="K135" s="10">
        <f t="shared" si="178"/>
        <v>14113</v>
      </c>
      <c r="L135" s="10">
        <f t="shared" si="178"/>
        <v>16055</v>
      </c>
      <c r="M135" s="10">
        <f t="shared" si="178"/>
        <v>14039</v>
      </c>
      <c r="N135" s="10">
        <f t="shared" ref="N135:O135" si="179">SUM(N133:N134)</f>
        <v>11366</v>
      </c>
      <c r="O135" s="10">
        <f t="shared" si="179"/>
        <v>157031</v>
      </c>
      <c r="P135" s="10">
        <f t="shared" ref="P135:R135" si="180">SUM(P133,P134)</f>
        <v>10239</v>
      </c>
      <c r="Q135" s="10">
        <f t="shared" si="180"/>
        <v>9925</v>
      </c>
      <c r="R135" s="10">
        <f t="shared" si="180"/>
        <v>13191</v>
      </c>
      <c r="S135" s="9">
        <f t="shared" si="161"/>
        <v>149180</v>
      </c>
    </row>
    <row r="136" spans="1:19" ht="13.7" customHeight="1" x14ac:dyDescent="0.4">
      <c r="A136" s="25" t="s">
        <v>30</v>
      </c>
      <c r="B136" s="3" t="s">
        <v>7</v>
      </c>
      <c r="C136" s="13">
        <v>4879</v>
      </c>
      <c r="D136" s="13">
        <v>1990</v>
      </c>
      <c r="E136" s="13">
        <v>7422</v>
      </c>
      <c r="F136" s="13">
        <v>8161</v>
      </c>
      <c r="G136" s="13">
        <v>9277</v>
      </c>
      <c r="H136" s="13">
        <v>8945</v>
      </c>
      <c r="I136" s="13">
        <v>13139</v>
      </c>
      <c r="J136" s="13">
        <v>15075</v>
      </c>
      <c r="K136" s="13">
        <v>12904</v>
      </c>
      <c r="L136" s="13">
        <v>15835</v>
      </c>
      <c r="M136" s="13">
        <v>14910</v>
      </c>
      <c r="N136" s="13">
        <v>13204</v>
      </c>
      <c r="O136" s="13">
        <f t="shared" ref="O136:O137" si="181">SUM(C136:N136)</f>
        <v>125741</v>
      </c>
      <c r="P136" s="13">
        <v>12969</v>
      </c>
      <c r="Q136" s="13">
        <v>13037</v>
      </c>
      <c r="R136" s="13">
        <v>12317</v>
      </c>
      <c r="S136" s="11">
        <f t="shared" si="161"/>
        <v>149773</v>
      </c>
    </row>
    <row r="137" spans="1:19" ht="13.7" customHeight="1" x14ac:dyDescent="0.4">
      <c r="A137" s="26"/>
      <c r="B137" s="5" t="s">
        <v>8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2">
        <f t="shared" si="181"/>
        <v>0</v>
      </c>
      <c r="P137" s="14">
        <v>0</v>
      </c>
      <c r="Q137" s="14">
        <v>0</v>
      </c>
      <c r="R137" s="14">
        <v>0</v>
      </c>
      <c r="S137" s="6">
        <f t="shared" si="161"/>
        <v>0</v>
      </c>
    </row>
    <row r="138" spans="1:19" ht="13.5" customHeight="1" x14ac:dyDescent="0.4">
      <c r="A138" s="26"/>
      <c r="B138" s="7" t="s">
        <v>9</v>
      </c>
      <c r="C138" s="10">
        <f t="shared" ref="C138:E138" si="182">SUM(C136:C137)</f>
        <v>4879</v>
      </c>
      <c r="D138" s="10">
        <f t="shared" si="182"/>
        <v>1990</v>
      </c>
      <c r="E138" s="10">
        <f t="shared" si="182"/>
        <v>7422</v>
      </c>
      <c r="F138" s="8">
        <f t="shared" ref="F138:N138" si="183">SUM(F136,F137)</f>
        <v>8161</v>
      </c>
      <c r="G138" s="8">
        <f t="shared" si="183"/>
        <v>9277</v>
      </c>
      <c r="H138" s="8">
        <f t="shared" si="183"/>
        <v>8945</v>
      </c>
      <c r="I138" s="8">
        <f t="shared" si="183"/>
        <v>13139</v>
      </c>
      <c r="J138" s="8">
        <f t="shared" si="183"/>
        <v>15075</v>
      </c>
      <c r="K138" s="8">
        <f t="shared" si="183"/>
        <v>12904</v>
      </c>
      <c r="L138" s="8">
        <f t="shared" si="183"/>
        <v>15835</v>
      </c>
      <c r="M138" s="8">
        <f t="shared" si="183"/>
        <v>14910</v>
      </c>
      <c r="N138" s="8">
        <f t="shared" si="183"/>
        <v>13204</v>
      </c>
      <c r="O138" s="10">
        <f t="shared" ref="O138" si="184">SUM(O136:O137)</f>
        <v>125741</v>
      </c>
      <c r="P138" s="8">
        <f t="shared" ref="P138:R138" si="185">SUM(P136,P137)</f>
        <v>12969</v>
      </c>
      <c r="Q138" s="8">
        <f t="shared" si="185"/>
        <v>13037</v>
      </c>
      <c r="R138" s="8">
        <f t="shared" si="185"/>
        <v>12317</v>
      </c>
      <c r="S138" s="9">
        <f t="shared" si="161"/>
        <v>149773</v>
      </c>
    </row>
    <row r="139" spans="1:19" ht="13.7" customHeight="1" x14ac:dyDescent="0.4">
      <c r="A139" s="26"/>
      <c r="B139" s="3" t="s">
        <v>10</v>
      </c>
      <c r="C139" s="13">
        <v>8420</v>
      </c>
      <c r="D139" s="13">
        <v>5587</v>
      </c>
      <c r="E139" s="13">
        <v>23846</v>
      </c>
      <c r="F139" s="13">
        <v>15535</v>
      </c>
      <c r="G139" s="13">
        <v>6695</v>
      </c>
      <c r="H139" s="13">
        <v>8046</v>
      </c>
      <c r="I139" s="13">
        <v>13003</v>
      </c>
      <c r="J139" s="13">
        <v>6008</v>
      </c>
      <c r="K139" s="13">
        <v>15541</v>
      </c>
      <c r="L139" s="13">
        <v>15930</v>
      </c>
      <c r="M139" s="13">
        <v>14219</v>
      </c>
      <c r="N139" s="13">
        <v>14949</v>
      </c>
      <c r="O139" s="13">
        <f t="shared" ref="O139:O140" si="186">SUM(C139:N139)</f>
        <v>147779</v>
      </c>
      <c r="P139" s="13">
        <v>7409</v>
      </c>
      <c r="Q139" s="13">
        <v>8846</v>
      </c>
      <c r="R139" s="13">
        <v>8707</v>
      </c>
      <c r="S139" s="11">
        <f t="shared" si="161"/>
        <v>134888</v>
      </c>
    </row>
    <row r="140" spans="1:19" ht="13.7" customHeight="1" x14ac:dyDescent="0.4">
      <c r="A140" s="26"/>
      <c r="B140" s="5" t="s">
        <v>8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2">
        <f t="shared" si="186"/>
        <v>0</v>
      </c>
      <c r="P140" s="14">
        <v>0</v>
      </c>
      <c r="Q140" s="14">
        <v>0</v>
      </c>
      <c r="R140" s="14">
        <v>0</v>
      </c>
      <c r="S140" s="6">
        <f t="shared" si="161"/>
        <v>0</v>
      </c>
    </row>
    <row r="141" spans="1:19" ht="13.7" customHeight="1" x14ac:dyDescent="0.4">
      <c r="A141" s="34"/>
      <c r="B141" s="7" t="s">
        <v>9</v>
      </c>
      <c r="C141" s="10">
        <f t="shared" ref="C141:E141" si="187">SUM(C139:C140)</f>
        <v>8420</v>
      </c>
      <c r="D141" s="10">
        <f t="shared" si="187"/>
        <v>5587</v>
      </c>
      <c r="E141" s="10">
        <f t="shared" si="187"/>
        <v>23846</v>
      </c>
      <c r="F141" s="10">
        <f t="shared" ref="F141:M141" si="188">SUM(F139,F140)</f>
        <v>15535</v>
      </c>
      <c r="G141" s="10">
        <f t="shared" si="188"/>
        <v>6695</v>
      </c>
      <c r="H141" s="10">
        <f t="shared" si="188"/>
        <v>8046</v>
      </c>
      <c r="I141" s="10">
        <f t="shared" si="188"/>
        <v>13003</v>
      </c>
      <c r="J141" s="10">
        <f t="shared" si="188"/>
        <v>6008</v>
      </c>
      <c r="K141" s="10">
        <f t="shared" si="188"/>
        <v>15541</v>
      </c>
      <c r="L141" s="10">
        <f t="shared" si="188"/>
        <v>15930</v>
      </c>
      <c r="M141" s="10">
        <f t="shared" si="188"/>
        <v>14219</v>
      </c>
      <c r="N141" s="10">
        <f t="shared" ref="N141:O141" si="189">SUM(N139:N140)</f>
        <v>14949</v>
      </c>
      <c r="O141" s="10">
        <f t="shared" si="189"/>
        <v>147779</v>
      </c>
      <c r="P141" s="10">
        <f t="shared" ref="P141:R141" si="190">SUM(P139,P140)</f>
        <v>7409</v>
      </c>
      <c r="Q141" s="10">
        <f t="shared" si="190"/>
        <v>8846</v>
      </c>
      <c r="R141" s="10">
        <f t="shared" si="190"/>
        <v>8707</v>
      </c>
      <c r="S141" s="9">
        <f t="shared" si="161"/>
        <v>134888</v>
      </c>
    </row>
    <row r="142" spans="1:19" ht="13.7" customHeight="1" x14ac:dyDescent="0.4">
      <c r="A142" s="25" t="s">
        <v>31</v>
      </c>
      <c r="B142" s="3" t="s">
        <v>7</v>
      </c>
      <c r="C142" s="13">
        <v>10835</v>
      </c>
      <c r="D142" s="13">
        <v>5308</v>
      </c>
      <c r="E142" s="13">
        <v>14206</v>
      </c>
      <c r="F142" s="13">
        <v>15427</v>
      </c>
      <c r="G142" s="13">
        <v>19007</v>
      </c>
      <c r="H142" s="13">
        <v>19587</v>
      </c>
      <c r="I142" s="13">
        <v>22080</v>
      </c>
      <c r="J142" s="13">
        <v>27409</v>
      </c>
      <c r="K142" s="13">
        <v>23135</v>
      </c>
      <c r="L142" s="13">
        <v>26327</v>
      </c>
      <c r="M142" s="13">
        <v>27587</v>
      </c>
      <c r="N142" s="13">
        <v>23464</v>
      </c>
      <c r="O142" s="13">
        <f t="shared" ref="O142:O143" si="191">SUM(C142:N142)</f>
        <v>234372</v>
      </c>
      <c r="P142" s="13">
        <v>19258</v>
      </c>
      <c r="Q142" s="13">
        <v>19789</v>
      </c>
      <c r="R142" s="13">
        <v>27585</v>
      </c>
      <c r="S142" s="11">
        <f t="shared" si="161"/>
        <v>270655</v>
      </c>
    </row>
    <row r="143" spans="1:19" ht="13.7" customHeight="1" x14ac:dyDescent="0.4">
      <c r="A143" s="26"/>
      <c r="B143" s="5" t="s">
        <v>8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2">
        <f t="shared" si="191"/>
        <v>0</v>
      </c>
      <c r="P143" s="14">
        <v>0</v>
      </c>
      <c r="Q143" s="14">
        <v>0</v>
      </c>
      <c r="R143" s="14">
        <v>0</v>
      </c>
      <c r="S143" s="6">
        <f t="shared" si="161"/>
        <v>0</v>
      </c>
    </row>
    <row r="144" spans="1:19" ht="13.7" customHeight="1" x14ac:dyDescent="0.4">
      <c r="A144" s="26"/>
      <c r="B144" s="7" t="s">
        <v>9</v>
      </c>
      <c r="C144" s="10">
        <f t="shared" ref="C144:E144" si="192">SUM(C142:C143)</f>
        <v>10835</v>
      </c>
      <c r="D144" s="10">
        <f t="shared" si="192"/>
        <v>5308</v>
      </c>
      <c r="E144" s="10">
        <f t="shared" si="192"/>
        <v>14206</v>
      </c>
      <c r="F144" s="8">
        <f t="shared" ref="F144:N144" si="193">SUM(F142,F143)</f>
        <v>15427</v>
      </c>
      <c r="G144" s="8">
        <f t="shared" si="193"/>
        <v>19007</v>
      </c>
      <c r="H144" s="8">
        <f t="shared" si="193"/>
        <v>19587</v>
      </c>
      <c r="I144" s="8">
        <f t="shared" si="193"/>
        <v>22080</v>
      </c>
      <c r="J144" s="8">
        <f t="shared" si="193"/>
        <v>27409</v>
      </c>
      <c r="K144" s="8">
        <f t="shared" si="193"/>
        <v>23135</v>
      </c>
      <c r="L144" s="8">
        <f t="shared" si="193"/>
        <v>26327</v>
      </c>
      <c r="M144" s="8">
        <f t="shared" si="193"/>
        <v>27587</v>
      </c>
      <c r="N144" s="8">
        <f t="shared" si="193"/>
        <v>23464</v>
      </c>
      <c r="O144" s="10">
        <f t="shared" ref="O144" si="194">SUM(O142:O143)</f>
        <v>234372</v>
      </c>
      <c r="P144" s="8">
        <f t="shared" ref="P144:R144" si="195">SUM(P142,P143)</f>
        <v>19258</v>
      </c>
      <c r="Q144" s="8">
        <f t="shared" si="195"/>
        <v>19789</v>
      </c>
      <c r="R144" s="8">
        <f t="shared" si="195"/>
        <v>27585</v>
      </c>
      <c r="S144" s="9">
        <f t="shared" si="161"/>
        <v>270655</v>
      </c>
    </row>
    <row r="145" spans="1:19" ht="13.7" customHeight="1" x14ac:dyDescent="0.4">
      <c r="A145" s="26"/>
      <c r="B145" s="3" t="s">
        <v>10</v>
      </c>
      <c r="C145" s="13">
        <v>16951</v>
      </c>
      <c r="D145" s="13">
        <v>15997</v>
      </c>
      <c r="E145" s="13">
        <v>30732</v>
      </c>
      <c r="F145" s="13">
        <v>26419</v>
      </c>
      <c r="G145" s="13">
        <v>22593</v>
      </c>
      <c r="H145" s="13">
        <v>33694</v>
      </c>
      <c r="I145" s="13">
        <v>36456</v>
      </c>
      <c r="J145" s="13">
        <v>47508</v>
      </c>
      <c r="K145" s="13">
        <v>32606</v>
      </c>
      <c r="L145" s="13">
        <v>43905</v>
      </c>
      <c r="M145" s="13">
        <v>39538</v>
      </c>
      <c r="N145" s="13">
        <v>46202</v>
      </c>
      <c r="O145" s="13">
        <f t="shared" ref="O145:O146" si="196">SUM(C145:N145)</f>
        <v>392601</v>
      </c>
      <c r="P145" s="13">
        <v>39784</v>
      </c>
      <c r="Q145" s="13">
        <v>35677</v>
      </c>
      <c r="R145" s="13">
        <v>37718</v>
      </c>
      <c r="S145" s="11">
        <f t="shared" si="161"/>
        <v>442100</v>
      </c>
    </row>
    <row r="146" spans="1:19" ht="13.7" customHeight="1" x14ac:dyDescent="0.4">
      <c r="A146" s="26"/>
      <c r="B146" s="5" t="s">
        <v>8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2">
        <f t="shared" si="196"/>
        <v>0</v>
      </c>
      <c r="P146" s="14">
        <v>0</v>
      </c>
      <c r="Q146" s="14">
        <v>0</v>
      </c>
      <c r="R146" s="14">
        <v>0</v>
      </c>
      <c r="S146" s="6">
        <f t="shared" si="161"/>
        <v>0</v>
      </c>
    </row>
    <row r="147" spans="1:19" ht="13.7" customHeight="1" x14ac:dyDescent="0.4">
      <c r="A147" s="34"/>
      <c r="B147" s="7" t="s">
        <v>9</v>
      </c>
      <c r="C147" s="10">
        <f t="shared" ref="C147:E147" si="197">SUM(C145:C146)</f>
        <v>16951</v>
      </c>
      <c r="D147" s="10">
        <f t="shared" si="197"/>
        <v>15997</v>
      </c>
      <c r="E147" s="10">
        <f t="shared" si="197"/>
        <v>30732</v>
      </c>
      <c r="F147" s="10">
        <f t="shared" ref="F147:M147" si="198">SUM(F145,F146)</f>
        <v>26419</v>
      </c>
      <c r="G147" s="10">
        <f t="shared" si="198"/>
        <v>22593</v>
      </c>
      <c r="H147" s="10">
        <f t="shared" si="198"/>
        <v>33694</v>
      </c>
      <c r="I147" s="10">
        <f t="shared" si="198"/>
        <v>36456</v>
      </c>
      <c r="J147" s="10">
        <f t="shared" si="198"/>
        <v>47508</v>
      </c>
      <c r="K147" s="10">
        <f t="shared" si="198"/>
        <v>32606</v>
      </c>
      <c r="L147" s="10">
        <f t="shared" si="198"/>
        <v>43905</v>
      </c>
      <c r="M147" s="10">
        <f t="shared" si="198"/>
        <v>39538</v>
      </c>
      <c r="N147" s="10">
        <f t="shared" ref="N147:O147" si="199">SUM(N145:N146)</f>
        <v>46202</v>
      </c>
      <c r="O147" s="10">
        <f t="shared" si="199"/>
        <v>392601</v>
      </c>
      <c r="P147" s="10">
        <f t="shared" ref="P147:R147" si="200">SUM(P145,P146)</f>
        <v>39784</v>
      </c>
      <c r="Q147" s="10">
        <f t="shared" si="200"/>
        <v>35677</v>
      </c>
      <c r="R147" s="10">
        <f t="shared" si="200"/>
        <v>37718</v>
      </c>
      <c r="S147" s="9">
        <f t="shared" si="161"/>
        <v>442100</v>
      </c>
    </row>
    <row r="148" spans="1:19" ht="13.7" customHeight="1" x14ac:dyDescent="0.4">
      <c r="A148" s="25" t="s">
        <v>32</v>
      </c>
      <c r="B148" s="3" t="s">
        <v>7</v>
      </c>
      <c r="C148" s="13">
        <v>8776</v>
      </c>
      <c r="D148" s="13">
        <v>4453</v>
      </c>
      <c r="E148" s="13">
        <v>9546</v>
      </c>
      <c r="F148" s="13">
        <v>11303</v>
      </c>
      <c r="G148" s="13">
        <v>13287</v>
      </c>
      <c r="H148" s="13">
        <v>13032</v>
      </c>
      <c r="I148" s="13">
        <v>15160</v>
      </c>
      <c r="J148" s="13">
        <v>16180</v>
      </c>
      <c r="K148" s="13">
        <v>14210</v>
      </c>
      <c r="L148" s="13">
        <v>17934</v>
      </c>
      <c r="M148" s="13">
        <v>19210</v>
      </c>
      <c r="N148" s="13">
        <v>14792</v>
      </c>
      <c r="O148" s="13">
        <f t="shared" ref="O148:O149" si="201">SUM(C148:N148)</f>
        <v>157883</v>
      </c>
      <c r="P148" s="13">
        <v>14001</v>
      </c>
      <c r="Q148" s="13">
        <v>14489</v>
      </c>
      <c r="R148" s="13">
        <v>18644</v>
      </c>
      <c r="S148" s="11">
        <f t="shared" si="161"/>
        <v>182242</v>
      </c>
    </row>
    <row r="149" spans="1:19" ht="13.7" customHeight="1" x14ac:dyDescent="0.4">
      <c r="A149" s="26"/>
      <c r="B149" s="5" t="s">
        <v>8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2">
        <f t="shared" si="201"/>
        <v>0</v>
      </c>
      <c r="P149" s="14">
        <v>342</v>
      </c>
      <c r="Q149" s="14">
        <v>0</v>
      </c>
      <c r="R149" s="14">
        <v>783</v>
      </c>
      <c r="S149" s="6">
        <f t="shared" si="161"/>
        <v>1125</v>
      </c>
    </row>
    <row r="150" spans="1:19" ht="13.7" customHeight="1" x14ac:dyDescent="0.4">
      <c r="A150" s="26"/>
      <c r="B150" s="7" t="s">
        <v>9</v>
      </c>
      <c r="C150" s="10">
        <f t="shared" ref="C150:E150" si="202">SUM(C148:C149)</f>
        <v>8776</v>
      </c>
      <c r="D150" s="10">
        <f t="shared" si="202"/>
        <v>4453</v>
      </c>
      <c r="E150" s="10">
        <f t="shared" si="202"/>
        <v>9546</v>
      </c>
      <c r="F150" s="8">
        <f t="shared" ref="F150:N150" si="203">SUM(F148,F149)</f>
        <v>11303</v>
      </c>
      <c r="G150" s="8">
        <f t="shared" si="203"/>
        <v>13287</v>
      </c>
      <c r="H150" s="8">
        <f t="shared" si="203"/>
        <v>13032</v>
      </c>
      <c r="I150" s="8">
        <f t="shared" si="203"/>
        <v>15160</v>
      </c>
      <c r="J150" s="8">
        <f t="shared" si="203"/>
        <v>16180</v>
      </c>
      <c r="K150" s="8">
        <f t="shared" si="203"/>
        <v>14210</v>
      </c>
      <c r="L150" s="8">
        <f t="shared" si="203"/>
        <v>17934</v>
      </c>
      <c r="M150" s="8">
        <f t="shared" si="203"/>
        <v>19210</v>
      </c>
      <c r="N150" s="8">
        <f t="shared" si="203"/>
        <v>14792</v>
      </c>
      <c r="O150" s="10">
        <f t="shared" ref="O150" si="204">SUM(O148:O149)</f>
        <v>157883</v>
      </c>
      <c r="P150" s="8">
        <f t="shared" ref="P150:R150" si="205">SUM(P148,P149)</f>
        <v>14343</v>
      </c>
      <c r="Q150" s="8">
        <f t="shared" si="205"/>
        <v>14489</v>
      </c>
      <c r="R150" s="8">
        <f t="shared" si="205"/>
        <v>19427</v>
      </c>
      <c r="S150" s="9">
        <f t="shared" si="161"/>
        <v>183367</v>
      </c>
    </row>
    <row r="151" spans="1:19" ht="13.7" customHeight="1" x14ac:dyDescent="0.4">
      <c r="A151" s="26"/>
      <c r="B151" s="3" t="s">
        <v>10</v>
      </c>
      <c r="C151" s="13">
        <v>837</v>
      </c>
      <c r="D151" s="13">
        <v>529</v>
      </c>
      <c r="E151" s="13">
        <v>766</v>
      </c>
      <c r="F151" s="13">
        <v>778</v>
      </c>
      <c r="G151" s="13">
        <v>889</v>
      </c>
      <c r="H151" s="13">
        <v>985</v>
      </c>
      <c r="I151" s="13">
        <v>383</v>
      </c>
      <c r="J151" s="13">
        <v>618</v>
      </c>
      <c r="K151" s="13">
        <v>525</v>
      </c>
      <c r="L151" s="13">
        <v>660</v>
      </c>
      <c r="M151" s="13">
        <v>1413</v>
      </c>
      <c r="N151" s="13">
        <v>1387</v>
      </c>
      <c r="O151" s="13">
        <f t="shared" ref="O151:O152" si="206">SUM(C151:N151)</f>
        <v>9770</v>
      </c>
      <c r="P151" s="13">
        <v>721</v>
      </c>
      <c r="Q151" s="13">
        <v>898</v>
      </c>
      <c r="R151" s="13">
        <v>2514</v>
      </c>
      <c r="S151" s="11">
        <f t="shared" si="161"/>
        <v>11771</v>
      </c>
    </row>
    <row r="152" spans="1:19" ht="13.7" customHeight="1" x14ac:dyDescent="0.4">
      <c r="A152" s="26"/>
      <c r="B152" s="5" t="s">
        <v>8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2">
        <f t="shared" si="206"/>
        <v>0</v>
      </c>
      <c r="P152" s="14">
        <v>0</v>
      </c>
      <c r="Q152" s="14">
        <v>0</v>
      </c>
      <c r="R152" s="14">
        <v>0</v>
      </c>
      <c r="S152" s="6">
        <f t="shared" si="161"/>
        <v>0</v>
      </c>
    </row>
    <row r="153" spans="1:19" ht="13.7" customHeight="1" x14ac:dyDescent="0.4">
      <c r="A153" s="34"/>
      <c r="B153" s="7" t="s">
        <v>9</v>
      </c>
      <c r="C153" s="10">
        <f t="shared" ref="C153:E153" si="207">SUM(C151:C152)</f>
        <v>837</v>
      </c>
      <c r="D153" s="10">
        <f t="shared" si="207"/>
        <v>529</v>
      </c>
      <c r="E153" s="10">
        <f t="shared" si="207"/>
        <v>766</v>
      </c>
      <c r="F153" s="10">
        <f t="shared" ref="F153:M153" si="208">SUM(F151,F152)</f>
        <v>778</v>
      </c>
      <c r="G153" s="10">
        <f t="shared" si="208"/>
        <v>889</v>
      </c>
      <c r="H153" s="10">
        <f t="shared" si="208"/>
        <v>985</v>
      </c>
      <c r="I153" s="10">
        <f t="shared" si="208"/>
        <v>383</v>
      </c>
      <c r="J153" s="10">
        <f t="shared" si="208"/>
        <v>618</v>
      </c>
      <c r="K153" s="10">
        <f t="shared" si="208"/>
        <v>525</v>
      </c>
      <c r="L153" s="10">
        <f t="shared" si="208"/>
        <v>660</v>
      </c>
      <c r="M153" s="10">
        <f t="shared" si="208"/>
        <v>1413</v>
      </c>
      <c r="N153" s="10">
        <f t="shared" ref="N153:O153" si="209">SUM(N151:N152)</f>
        <v>1387</v>
      </c>
      <c r="O153" s="10">
        <f t="shared" si="209"/>
        <v>9770</v>
      </c>
      <c r="P153" s="10">
        <f t="shared" ref="P153:R153" si="210">SUM(P151,P152)</f>
        <v>721</v>
      </c>
      <c r="Q153" s="10">
        <f t="shared" si="210"/>
        <v>898</v>
      </c>
      <c r="R153" s="10">
        <f t="shared" si="210"/>
        <v>2514</v>
      </c>
      <c r="S153" s="9">
        <f t="shared" si="161"/>
        <v>11771</v>
      </c>
    </row>
    <row r="154" spans="1:19" ht="13.7" customHeight="1" x14ac:dyDescent="0.4">
      <c r="A154" s="44" t="s">
        <v>33</v>
      </c>
      <c r="B154" s="3" t="s">
        <v>7</v>
      </c>
      <c r="C154" s="13">
        <v>13839</v>
      </c>
      <c r="D154" s="13">
        <v>7234</v>
      </c>
      <c r="E154" s="13">
        <v>21551</v>
      </c>
      <c r="F154" s="13">
        <v>26624</v>
      </c>
      <c r="G154" s="13">
        <v>24240</v>
      </c>
      <c r="H154" s="13">
        <v>22035</v>
      </c>
      <c r="I154" s="13">
        <v>24232</v>
      </c>
      <c r="J154" s="13">
        <v>28075</v>
      </c>
      <c r="K154" s="13">
        <v>26293</v>
      </c>
      <c r="L154" s="13">
        <v>27789</v>
      </c>
      <c r="M154" s="13">
        <v>28901</v>
      </c>
      <c r="N154" s="13">
        <v>28792</v>
      </c>
      <c r="O154" s="13">
        <f t="shared" ref="O154:O155" si="211">SUM(C154:N154)</f>
        <v>279605</v>
      </c>
      <c r="P154" s="13">
        <v>22545</v>
      </c>
      <c r="Q154" s="13">
        <v>21155</v>
      </c>
      <c r="R154" s="13">
        <v>27131</v>
      </c>
      <c r="S154" s="11">
        <f t="shared" si="161"/>
        <v>307812</v>
      </c>
    </row>
    <row r="155" spans="1:19" ht="13.7" customHeight="1" x14ac:dyDescent="0.4">
      <c r="A155" s="23"/>
      <c r="B155" s="5" t="s">
        <v>8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2">
        <f t="shared" si="211"/>
        <v>0</v>
      </c>
      <c r="P155" s="14">
        <v>0</v>
      </c>
      <c r="Q155" s="14">
        <v>0</v>
      </c>
      <c r="R155" s="14">
        <v>0</v>
      </c>
      <c r="S155" s="6">
        <f t="shared" si="161"/>
        <v>0</v>
      </c>
    </row>
    <row r="156" spans="1:19" ht="13.7" customHeight="1" x14ac:dyDescent="0.4">
      <c r="A156" s="23"/>
      <c r="B156" s="7" t="s">
        <v>9</v>
      </c>
      <c r="C156" s="10">
        <f t="shared" ref="C156:E156" si="212">SUM(C154:C155)</f>
        <v>13839</v>
      </c>
      <c r="D156" s="10">
        <f t="shared" si="212"/>
        <v>7234</v>
      </c>
      <c r="E156" s="10">
        <f t="shared" si="212"/>
        <v>21551</v>
      </c>
      <c r="F156" s="8">
        <f t="shared" ref="F156:N156" si="213">SUM(F154,F155)</f>
        <v>26624</v>
      </c>
      <c r="G156" s="8">
        <f t="shared" si="213"/>
        <v>24240</v>
      </c>
      <c r="H156" s="8">
        <f t="shared" si="213"/>
        <v>22035</v>
      </c>
      <c r="I156" s="8">
        <f t="shared" si="213"/>
        <v>24232</v>
      </c>
      <c r="J156" s="8">
        <f t="shared" si="213"/>
        <v>28075</v>
      </c>
      <c r="K156" s="8">
        <f t="shared" si="213"/>
        <v>26293</v>
      </c>
      <c r="L156" s="8">
        <f t="shared" si="213"/>
        <v>27789</v>
      </c>
      <c r="M156" s="8">
        <f t="shared" si="213"/>
        <v>28901</v>
      </c>
      <c r="N156" s="8">
        <f t="shared" si="213"/>
        <v>28792</v>
      </c>
      <c r="O156" s="10">
        <f t="shared" ref="O156" si="214">SUM(O154:O155)</f>
        <v>279605</v>
      </c>
      <c r="P156" s="8">
        <f t="shared" ref="P156:R156" si="215">SUM(P154,P155)</f>
        <v>22545</v>
      </c>
      <c r="Q156" s="8">
        <f t="shared" si="215"/>
        <v>21155</v>
      </c>
      <c r="R156" s="8">
        <f t="shared" si="215"/>
        <v>27131</v>
      </c>
      <c r="S156" s="9">
        <f t="shared" si="161"/>
        <v>307812</v>
      </c>
    </row>
    <row r="157" spans="1:19" ht="13.7" customHeight="1" x14ac:dyDescent="0.4">
      <c r="A157" s="23"/>
      <c r="B157" s="3" t="s">
        <v>10</v>
      </c>
      <c r="C157" s="13">
        <v>38662</v>
      </c>
      <c r="D157" s="13">
        <v>27651</v>
      </c>
      <c r="E157" s="13">
        <v>35543</v>
      </c>
      <c r="F157" s="13">
        <v>44970</v>
      </c>
      <c r="G157" s="13">
        <v>46907</v>
      </c>
      <c r="H157" s="13">
        <v>39879</v>
      </c>
      <c r="I157" s="13">
        <v>37246</v>
      </c>
      <c r="J157" s="13">
        <v>44525</v>
      </c>
      <c r="K157" s="13">
        <v>55763</v>
      </c>
      <c r="L157" s="13">
        <v>64647</v>
      </c>
      <c r="M157" s="13">
        <v>63312</v>
      </c>
      <c r="N157" s="13">
        <v>57240</v>
      </c>
      <c r="O157" s="13">
        <f t="shared" ref="O157:O158" si="216">SUM(C157:N157)</f>
        <v>556345</v>
      </c>
      <c r="P157" s="13">
        <v>48442</v>
      </c>
      <c r="Q157" s="13">
        <v>53775</v>
      </c>
      <c r="R157" s="13">
        <v>68762</v>
      </c>
      <c r="S157" s="11">
        <f t="shared" si="161"/>
        <v>625468</v>
      </c>
    </row>
    <row r="158" spans="1:19" ht="13.7" customHeight="1" x14ac:dyDescent="0.4">
      <c r="A158" s="23"/>
      <c r="B158" s="5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2">
        <f t="shared" si="216"/>
        <v>0</v>
      </c>
      <c r="P158" s="14">
        <v>0</v>
      </c>
      <c r="Q158" s="14">
        <v>0</v>
      </c>
      <c r="R158" s="14">
        <v>0</v>
      </c>
      <c r="S158" s="6">
        <f t="shared" si="161"/>
        <v>0</v>
      </c>
    </row>
    <row r="159" spans="1:19" ht="13.7" customHeight="1" x14ac:dyDescent="0.4">
      <c r="A159" s="24"/>
      <c r="B159" s="7" t="s">
        <v>9</v>
      </c>
      <c r="C159" s="10">
        <f t="shared" ref="C159:E159" si="217">SUM(C157:C158)</f>
        <v>38662</v>
      </c>
      <c r="D159" s="10">
        <f t="shared" si="217"/>
        <v>27651</v>
      </c>
      <c r="E159" s="10">
        <f t="shared" si="217"/>
        <v>35543</v>
      </c>
      <c r="F159" s="10">
        <f t="shared" ref="F159:M159" si="218">SUM(F157,F158)</f>
        <v>44970</v>
      </c>
      <c r="G159" s="10">
        <f t="shared" si="218"/>
        <v>46907</v>
      </c>
      <c r="H159" s="10">
        <f t="shared" si="218"/>
        <v>39879</v>
      </c>
      <c r="I159" s="10">
        <f t="shared" si="218"/>
        <v>37246</v>
      </c>
      <c r="J159" s="10">
        <f t="shared" si="218"/>
        <v>44525</v>
      </c>
      <c r="K159" s="10">
        <f t="shared" si="218"/>
        <v>55763</v>
      </c>
      <c r="L159" s="10">
        <f t="shared" si="218"/>
        <v>64647</v>
      </c>
      <c r="M159" s="10">
        <f t="shared" si="218"/>
        <v>63312</v>
      </c>
      <c r="N159" s="10">
        <f t="shared" ref="N159:O159" si="219">SUM(N157:N158)</f>
        <v>57240</v>
      </c>
      <c r="O159" s="10">
        <f t="shared" si="219"/>
        <v>556345</v>
      </c>
      <c r="P159" s="10">
        <f t="shared" ref="P159:R159" si="220">SUM(P157,P158)</f>
        <v>48442</v>
      </c>
      <c r="Q159" s="10">
        <f t="shared" si="220"/>
        <v>53775</v>
      </c>
      <c r="R159" s="10">
        <f t="shared" si="220"/>
        <v>68762</v>
      </c>
      <c r="S159" s="9">
        <f t="shared" si="161"/>
        <v>625468</v>
      </c>
    </row>
    <row r="160" spans="1:19" ht="13.7" customHeight="1" x14ac:dyDescent="0.4">
      <c r="A160" s="45" t="s">
        <v>34</v>
      </c>
      <c r="B160" s="3" t="s">
        <v>7</v>
      </c>
      <c r="C160" s="13">
        <f t="shared" ref="C160:G161" si="221">SUM(C166,C172,C183,C189,C195,C201,C207,C213,C219,C225,C231,C242,C248)</f>
        <v>3253805</v>
      </c>
      <c r="D160" s="13">
        <f t="shared" si="221"/>
        <v>2038999</v>
      </c>
      <c r="E160" s="13">
        <f t="shared" si="221"/>
        <v>3827197</v>
      </c>
      <c r="F160" s="13">
        <f t="shared" si="221"/>
        <v>3827052</v>
      </c>
      <c r="G160" s="13">
        <f>SUM(G166,G172,G183,G189,G195,G201,G207,G213,G219,G225,G231,G242,G248)</f>
        <v>4433443</v>
      </c>
      <c r="H160" s="13">
        <f t="shared" ref="H160:R161" si="222">SUM(H166,H172,H183,H189,H195,H201,H207,H213,H219,H225,H231,H242,H248)</f>
        <v>4262003</v>
      </c>
      <c r="I160" s="13">
        <f t="shared" si="222"/>
        <v>5096023</v>
      </c>
      <c r="J160" s="13">
        <f t="shared" si="222"/>
        <v>5805595</v>
      </c>
      <c r="K160" s="13">
        <f t="shared" si="222"/>
        <v>5012064</v>
      </c>
      <c r="L160" s="13">
        <f t="shared" si="222"/>
        <v>5801176</v>
      </c>
      <c r="M160" s="13">
        <f t="shared" si="222"/>
        <v>5786037</v>
      </c>
      <c r="N160" s="13">
        <f t="shared" si="222"/>
        <v>5733230</v>
      </c>
      <c r="O160" s="13">
        <f t="shared" si="222"/>
        <v>54876624</v>
      </c>
      <c r="P160" s="13">
        <f t="shared" si="222"/>
        <v>5060756</v>
      </c>
      <c r="Q160" s="13">
        <f t="shared" si="222"/>
        <v>5259650</v>
      </c>
      <c r="R160" s="13">
        <f t="shared" si="222"/>
        <v>6273771</v>
      </c>
      <c r="S160" s="11">
        <f t="shared" si="161"/>
        <v>62350800</v>
      </c>
    </row>
    <row r="161" spans="1:19" ht="13.7" customHeight="1" x14ac:dyDescent="0.4">
      <c r="A161" s="46"/>
      <c r="B161" s="5" t="s">
        <v>8</v>
      </c>
      <c r="C161" s="12">
        <f t="shared" si="221"/>
        <v>243054</v>
      </c>
      <c r="D161" s="12">
        <f t="shared" si="221"/>
        <v>190302</v>
      </c>
      <c r="E161" s="12">
        <f t="shared" si="221"/>
        <v>350438</v>
      </c>
      <c r="F161" s="12">
        <f t="shared" si="221"/>
        <v>534782</v>
      </c>
      <c r="G161" s="12">
        <f t="shared" si="221"/>
        <v>615592</v>
      </c>
      <c r="H161" s="12">
        <f t="shared" si="222"/>
        <v>750104</v>
      </c>
      <c r="I161" s="12">
        <f t="shared" si="222"/>
        <v>993509</v>
      </c>
      <c r="J161" s="12">
        <f t="shared" si="222"/>
        <v>1139848</v>
      </c>
      <c r="K161" s="12">
        <f t="shared" si="222"/>
        <v>1060303</v>
      </c>
      <c r="L161" s="12">
        <f t="shared" si="222"/>
        <v>1372742</v>
      </c>
      <c r="M161" s="12">
        <f t="shared" si="222"/>
        <v>1827760</v>
      </c>
      <c r="N161" s="12">
        <f t="shared" si="222"/>
        <v>2330129</v>
      </c>
      <c r="O161" s="12">
        <f t="shared" si="222"/>
        <v>11408563</v>
      </c>
      <c r="P161" s="12">
        <f t="shared" si="222"/>
        <v>2429307</v>
      </c>
      <c r="Q161" s="12">
        <f t="shared" si="222"/>
        <v>2404957</v>
      </c>
      <c r="R161" s="12">
        <f t="shared" si="222"/>
        <v>3060096</v>
      </c>
      <c r="S161" s="6">
        <f t="shared" si="161"/>
        <v>18519129</v>
      </c>
    </row>
    <row r="162" spans="1:19" ht="13.7" customHeight="1" x14ac:dyDescent="0.4">
      <c r="A162" s="46"/>
      <c r="B162" s="7" t="s">
        <v>9</v>
      </c>
      <c r="C162" s="17">
        <f>SUM(C160,C161)</f>
        <v>3496859</v>
      </c>
      <c r="D162" s="17">
        <f>SUM(D160,D161)</f>
        <v>2229301</v>
      </c>
      <c r="E162" s="17">
        <f>SUM(E160,E161)</f>
        <v>4177635</v>
      </c>
      <c r="F162" s="8">
        <f t="shared" ref="F162:M165" si="223">SUM(F168,F174,F191,F197,F203,F209,F215,F221,F227,F233,F244,F250,F185)</f>
        <v>4361834</v>
      </c>
      <c r="G162" s="8">
        <f t="shared" si="223"/>
        <v>5049035</v>
      </c>
      <c r="H162" s="8">
        <f t="shared" si="223"/>
        <v>5012107</v>
      </c>
      <c r="I162" s="8">
        <f t="shared" si="223"/>
        <v>6089532</v>
      </c>
      <c r="J162" s="8">
        <f t="shared" si="223"/>
        <v>6945443</v>
      </c>
      <c r="K162" s="8">
        <f t="shared" si="223"/>
        <v>6072367</v>
      </c>
      <c r="L162" s="8">
        <f t="shared" si="223"/>
        <v>7173918</v>
      </c>
      <c r="M162" s="8">
        <f>SUM(M168,M174,M191,M197,M203,M209,M215,M221,M227,M233,M244,M250,M185)</f>
        <v>7613797</v>
      </c>
      <c r="N162" s="17">
        <f>SUM(N160,N161)</f>
        <v>8063359</v>
      </c>
      <c r="O162" s="17">
        <f t="shared" ref="O162:R162" si="224">SUM(O160,O161)</f>
        <v>66285187</v>
      </c>
      <c r="P162" s="17">
        <f t="shared" si="224"/>
        <v>7490063</v>
      </c>
      <c r="Q162" s="17">
        <f t="shared" si="224"/>
        <v>7664607</v>
      </c>
      <c r="R162" s="17">
        <f t="shared" si="224"/>
        <v>9333867</v>
      </c>
      <c r="S162" s="9">
        <f t="shared" si="161"/>
        <v>80869929</v>
      </c>
    </row>
    <row r="163" spans="1:19" ht="13.7" customHeight="1" x14ac:dyDescent="0.4">
      <c r="A163" s="46"/>
      <c r="B163" s="3" t="s">
        <v>10</v>
      </c>
      <c r="C163" s="13">
        <f t="shared" ref="C163:S164" si="225">SUM(C169,C175,C186,C192,C198,C204,C210,C216,C222,C228,C234,C245,C251)</f>
        <v>31833527</v>
      </c>
      <c r="D163" s="13">
        <f t="shared" si="225"/>
        <v>30414975</v>
      </c>
      <c r="E163" s="13">
        <f t="shared" si="225"/>
        <v>37267140</v>
      </c>
      <c r="F163" s="13">
        <f t="shared" si="225"/>
        <v>35453112</v>
      </c>
      <c r="G163" s="13">
        <f t="shared" si="225"/>
        <v>31819908</v>
      </c>
      <c r="H163" s="13">
        <f t="shared" si="225"/>
        <v>33701241</v>
      </c>
      <c r="I163" s="13">
        <f t="shared" si="225"/>
        <v>39636120</v>
      </c>
      <c r="J163" s="13">
        <f t="shared" si="225"/>
        <v>36313086</v>
      </c>
      <c r="K163" s="13">
        <f t="shared" si="225"/>
        <v>37429866</v>
      </c>
      <c r="L163" s="13">
        <f t="shared" si="225"/>
        <v>42560723</v>
      </c>
      <c r="M163" s="13">
        <f t="shared" si="225"/>
        <v>42571739</v>
      </c>
      <c r="N163" s="13">
        <f t="shared" si="225"/>
        <v>52001164</v>
      </c>
      <c r="O163" s="13">
        <f t="shared" si="225"/>
        <v>451002601</v>
      </c>
      <c r="P163" s="13">
        <f t="shared" si="225"/>
        <v>35694810</v>
      </c>
      <c r="Q163" s="13">
        <f t="shared" si="225"/>
        <v>35467489</v>
      </c>
      <c r="R163" s="13">
        <f t="shared" si="225"/>
        <v>42435031</v>
      </c>
      <c r="S163" s="11">
        <f t="shared" si="225"/>
        <v>465084289</v>
      </c>
    </row>
    <row r="164" spans="1:19" ht="13.7" customHeight="1" x14ac:dyDescent="0.4">
      <c r="A164" s="46"/>
      <c r="B164" s="5" t="s">
        <v>8</v>
      </c>
      <c r="C164" s="12">
        <f t="shared" si="225"/>
        <v>240209979</v>
      </c>
      <c r="D164" s="12">
        <f t="shared" si="225"/>
        <v>225566295</v>
      </c>
      <c r="E164" s="12">
        <f t="shared" si="225"/>
        <v>254270996</v>
      </c>
      <c r="F164" s="12">
        <f t="shared" si="225"/>
        <v>228465999</v>
      </c>
      <c r="G164" s="12">
        <f t="shared" si="225"/>
        <v>219015494</v>
      </c>
      <c r="H164" s="12">
        <f t="shared" si="225"/>
        <v>224872772</v>
      </c>
      <c r="I164" s="12">
        <f t="shared" si="225"/>
        <v>227924349</v>
      </c>
      <c r="J164" s="12">
        <f t="shared" si="225"/>
        <v>212593858</v>
      </c>
      <c r="K164" s="12">
        <f t="shared" si="225"/>
        <v>218107790</v>
      </c>
      <c r="L164" s="12">
        <f t="shared" si="225"/>
        <v>222419463</v>
      </c>
      <c r="M164" s="12">
        <f t="shared" si="225"/>
        <v>213237162</v>
      </c>
      <c r="N164" s="12">
        <f t="shared" si="225"/>
        <v>217073788</v>
      </c>
      <c r="O164" s="12">
        <f t="shared" si="225"/>
        <v>2703757945</v>
      </c>
      <c r="P164" s="12">
        <f t="shared" si="225"/>
        <v>174459881</v>
      </c>
      <c r="Q164" s="12">
        <f t="shared" si="225"/>
        <v>188703851</v>
      </c>
      <c r="R164" s="12">
        <f t="shared" si="225"/>
        <v>219305447</v>
      </c>
      <c r="S164" s="6">
        <f t="shared" si="225"/>
        <v>2566179854</v>
      </c>
    </row>
    <row r="165" spans="1:19" ht="13.7" customHeight="1" x14ac:dyDescent="0.4">
      <c r="A165" s="47"/>
      <c r="B165" s="7" t="s">
        <v>9</v>
      </c>
      <c r="C165" s="17">
        <f>SUM(C163:C164)</f>
        <v>272043506</v>
      </c>
      <c r="D165" s="17">
        <f>SUM(D163:D164)</f>
        <v>255981270</v>
      </c>
      <c r="E165" s="17">
        <f>SUM(E163:E164)</f>
        <v>291538136</v>
      </c>
      <c r="F165" s="8">
        <f t="shared" si="223"/>
        <v>263919111</v>
      </c>
      <c r="G165" s="8">
        <f t="shared" si="223"/>
        <v>250835402</v>
      </c>
      <c r="H165" s="8">
        <f t="shared" si="223"/>
        <v>258574013</v>
      </c>
      <c r="I165" s="8">
        <f t="shared" si="223"/>
        <v>267560469</v>
      </c>
      <c r="J165" s="8">
        <f t="shared" si="223"/>
        <v>248906944</v>
      </c>
      <c r="K165" s="8">
        <f t="shared" si="223"/>
        <v>255537656</v>
      </c>
      <c r="L165" s="8">
        <f t="shared" si="223"/>
        <v>264980186</v>
      </c>
      <c r="M165" s="8">
        <f t="shared" si="223"/>
        <v>255808901</v>
      </c>
      <c r="N165" s="17">
        <f>SUM(N163,N164)</f>
        <v>269074952</v>
      </c>
      <c r="O165" s="17">
        <f>SUM(O163:O164)</f>
        <v>3154760546</v>
      </c>
      <c r="P165" s="17">
        <f>SUM(P163:P164)</f>
        <v>210154691</v>
      </c>
      <c r="Q165" s="17">
        <f>SUM(Q163:Q164)</f>
        <v>224171340</v>
      </c>
      <c r="R165" s="17">
        <f>SUM(R163:R164)</f>
        <v>261740478</v>
      </c>
      <c r="S165" s="9">
        <f t="shared" ref="S165:S177" si="226">SUM(F165:N165,P165:R165)</f>
        <v>3031264143</v>
      </c>
    </row>
    <row r="166" spans="1:19" ht="13.7" customHeight="1" x14ac:dyDescent="0.4">
      <c r="A166" s="25" t="s">
        <v>35</v>
      </c>
      <c r="B166" s="3" t="s">
        <v>7</v>
      </c>
      <c r="C166" s="13">
        <v>380080</v>
      </c>
      <c r="D166" s="13">
        <v>306553</v>
      </c>
      <c r="E166" s="13">
        <v>524278</v>
      </c>
      <c r="F166" s="11">
        <v>477596</v>
      </c>
      <c r="G166" s="11">
        <v>530109</v>
      </c>
      <c r="H166" s="11">
        <v>487120</v>
      </c>
      <c r="I166" s="11">
        <v>593297</v>
      </c>
      <c r="J166" s="11">
        <v>732229</v>
      </c>
      <c r="K166" s="11">
        <v>612767</v>
      </c>
      <c r="L166" s="11">
        <v>618862</v>
      </c>
      <c r="M166" s="11">
        <v>546081</v>
      </c>
      <c r="N166" s="11">
        <v>572647</v>
      </c>
      <c r="O166" s="13">
        <f>SUM(C166:N166)</f>
        <v>6381619</v>
      </c>
      <c r="P166" s="13">
        <v>535409</v>
      </c>
      <c r="Q166" s="13">
        <v>553900</v>
      </c>
      <c r="R166" s="13">
        <v>697041</v>
      </c>
      <c r="S166" s="11">
        <f t="shared" si="226"/>
        <v>6957058</v>
      </c>
    </row>
    <row r="167" spans="1:19" ht="13.7" customHeight="1" x14ac:dyDescent="0.4">
      <c r="A167" s="26"/>
      <c r="B167" s="5" t="s">
        <v>8</v>
      </c>
      <c r="C167" s="12">
        <v>168423</v>
      </c>
      <c r="D167" s="12">
        <v>140666</v>
      </c>
      <c r="E167" s="12">
        <v>250744</v>
      </c>
      <c r="F167" s="6">
        <v>375197</v>
      </c>
      <c r="G167" s="6">
        <v>432836</v>
      </c>
      <c r="H167" s="6">
        <v>513748</v>
      </c>
      <c r="I167" s="6">
        <v>651274</v>
      </c>
      <c r="J167" s="6">
        <v>751721</v>
      </c>
      <c r="K167" s="6">
        <v>677936</v>
      </c>
      <c r="L167" s="6">
        <v>881908</v>
      </c>
      <c r="M167" s="6">
        <v>1100836</v>
      </c>
      <c r="N167" s="6">
        <v>1427382</v>
      </c>
      <c r="O167" s="12">
        <f>SUM(C167:N167)</f>
        <v>7372671</v>
      </c>
      <c r="P167" s="12">
        <v>1511606</v>
      </c>
      <c r="Q167" s="12">
        <v>1499232</v>
      </c>
      <c r="R167" s="12">
        <v>1875726</v>
      </c>
      <c r="S167" s="6">
        <f t="shared" si="226"/>
        <v>11699402</v>
      </c>
    </row>
    <row r="168" spans="1:19" ht="13.7" customHeight="1" x14ac:dyDescent="0.4">
      <c r="A168" s="26"/>
      <c r="B168" s="7" t="s">
        <v>9</v>
      </c>
      <c r="C168" s="17">
        <f>SUM(C166:C167)</f>
        <v>548503</v>
      </c>
      <c r="D168" s="17">
        <f>SUM(D166:D167)</f>
        <v>447219</v>
      </c>
      <c r="E168" s="17">
        <f>SUM(E166:E167)</f>
        <v>775022</v>
      </c>
      <c r="F168" s="10">
        <f>SUM(F166,F167)</f>
        <v>852793</v>
      </c>
      <c r="G168" s="10">
        <f t="shared" ref="G168:N168" si="227">SUM(G166,G167)</f>
        <v>962945</v>
      </c>
      <c r="H168" s="10">
        <f t="shared" si="227"/>
        <v>1000868</v>
      </c>
      <c r="I168" s="10">
        <f t="shared" si="227"/>
        <v>1244571</v>
      </c>
      <c r="J168" s="10">
        <f t="shared" si="227"/>
        <v>1483950</v>
      </c>
      <c r="K168" s="10">
        <f t="shared" si="227"/>
        <v>1290703</v>
      </c>
      <c r="L168" s="10">
        <f t="shared" si="227"/>
        <v>1500770</v>
      </c>
      <c r="M168" s="10">
        <f t="shared" si="227"/>
        <v>1646917</v>
      </c>
      <c r="N168" s="10">
        <f t="shared" si="227"/>
        <v>2000029</v>
      </c>
      <c r="O168" s="10">
        <f>SUM(O166:O167)</f>
        <v>13754290</v>
      </c>
      <c r="P168" s="17">
        <f t="shared" ref="P168:R168" si="228">SUM(P166,P167)</f>
        <v>2047015</v>
      </c>
      <c r="Q168" s="17">
        <f t="shared" si="228"/>
        <v>2053132</v>
      </c>
      <c r="R168" s="17">
        <f t="shared" si="228"/>
        <v>2572767</v>
      </c>
      <c r="S168" s="9">
        <f t="shared" si="226"/>
        <v>18656460</v>
      </c>
    </row>
    <row r="169" spans="1:19" ht="13.7" customHeight="1" x14ac:dyDescent="0.4">
      <c r="A169" s="26"/>
      <c r="B169" s="3" t="s">
        <v>10</v>
      </c>
      <c r="C169" s="13">
        <v>126310</v>
      </c>
      <c r="D169" s="13">
        <v>112713</v>
      </c>
      <c r="E169" s="13">
        <v>161862</v>
      </c>
      <c r="F169" s="11">
        <v>126732</v>
      </c>
      <c r="G169" s="11">
        <v>119173</v>
      </c>
      <c r="H169" s="11">
        <v>109517</v>
      </c>
      <c r="I169" s="11">
        <v>107898</v>
      </c>
      <c r="J169" s="11">
        <v>85418</v>
      </c>
      <c r="K169" s="11">
        <v>51597</v>
      </c>
      <c r="L169" s="11">
        <v>80563</v>
      </c>
      <c r="M169" s="11">
        <v>96819</v>
      </c>
      <c r="N169" s="11">
        <v>183851</v>
      </c>
      <c r="O169" s="13">
        <f>SUM(C169:N169)</f>
        <v>1362453</v>
      </c>
      <c r="P169" s="13">
        <v>126696</v>
      </c>
      <c r="Q169" s="13">
        <v>106738</v>
      </c>
      <c r="R169" s="13">
        <v>163635</v>
      </c>
      <c r="S169" s="11">
        <f t="shared" si="226"/>
        <v>1358637</v>
      </c>
    </row>
    <row r="170" spans="1:19" ht="13.7" customHeight="1" x14ac:dyDescent="0.4">
      <c r="A170" s="26"/>
      <c r="B170" s="5" t="s">
        <v>8</v>
      </c>
      <c r="C170" s="12">
        <v>209148000</v>
      </c>
      <c r="D170" s="12">
        <v>195021000</v>
      </c>
      <c r="E170" s="12">
        <v>227150000</v>
      </c>
      <c r="F170" s="6">
        <v>204731000</v>
      </c>
      <c r="G170" s="6">
        <v>194829000</v>
      </c>
      <c r="H170" s="6">
        <v>200554000</v>
      </c>
      <c r="I170" s="6">
        <v>201426000</v>
      </c>
      <c r="J170" s="6">
        <v>186506000</v>
      </c>
      <c r="K170" s="6">
        <v>190544000</v>
      </c>
      <c r="L170" s="6">
        <v>191519000</v>
      </c>
      <c r="M170" s="6">
        <v>176346000</v>
      </c>
      <c r="N170" s="6">
        <v>178345000</v>
      </c>
      <c r="O170" s="12">
        <f>SUM(C170:N170)</f>
        <v>2356119000</v>
      </c>
      <c r="P170" s="12">
        <v>140077000</v>
      </c>
      <c r="Q170" s="12">
        <v>154883000</v>
      </c>
      <c r="R170" s="12">
        <v>177611000</v>
      </c>
      <c r="S170" s="6">
        <f t="shared" si="226"/>
        <v>2197371000</v>
      </c>
    </row>
    <row r="171" spans="1:19" ht="13.7" customHeight="1" x14ac:dyDescent="0.4">
      <c r="A171" s="34"/>
      <c r="B171" s="7" t="s">
        <v>9</v>
      </c>
      <c r="C171" s="17">
        <f t="shared" ref="C171:R171" si="229">SUM(C169:C170)</f>
        <v>209274310</v>
      </c>
      <c r="D171" s="17">
        <f t="shared" si="229"/>
        <v>195133713</v>
      </c>
      <c r="E171" s="17">
        <f t="shared" si="229"/>
        <v>227311862</v>
      </c>
      <c r="F171" s="10">
        <f t="shared" si="229"/>
        <v>204857732</v>
      </c>
      <c r="G171" s="10">
        <f t="shared" si="229"/>
        <v>194948173</v>
      </c>
      <c r="H171" s="10">
        <f t="shared" si="229"/>
        <v>200663517</v>
      </c>
      <c r="I171" s="10">
        <f t="shared" si="229"/>
        <v>201533898</v>
      </c>
      <c r="J171" s="10">
        <f t="shared" si="229"/>
        <v>186591418</v>
      </c>
      <c r="K171" s="10">
        <f t="shared" si="229"/>
        <v>190595597</v>
      </c>
      <c r="L171" s="10">
        <f t="shared" si="229"/>
        <v>191599563</v>
      </c>
      <c r="M171" s="10">
        <f t="shared" si="229"/>
        <v>176442819</v>
      </c>
      <c r="N171" s="10">
        <f t="shared" si="229"/>
        <v>178528851</v>
      </c>
      <c r="O171" s="17">
        <f t="shared" si="229"/>
        <v>2357481453</v>
      </c>
      <c r="P171" s="17">
        <f t="shared" si="229"/>
        <v>140203696</v>
      </c>
      <c r="Q171" s="17">
        <f t="shared" si="229"/>
        <v>154989738</v>
      </c>
      <c r="R171" s="17">
        <f t="shared" si="229"/>
        <v>177774635</v>
      </c>
      <c r="S171" s="9">
        <f t="shared" si="226"/>
        <v>2198729637</v>
      </c>
    </row>
    <row r="172" spans="1:19" ht="13.7" customHeight="1" x14ac:dyDescent="0.4">
      <c r="A172" s="35" t="s">
        <v>36</v>
      </c>
      <c r="B172" s="3" t="s">
        <v>7</v>
      </c>
      <c r="C172" s="13">
        <v>2758269</v>
      </c>
      <c r="D172" s="13">
        <v>1670377</v>
      </c>
      <c r="E172" s="13">
        <v>3175711</v>
      </c>
      <c r="F172" s="13">
        <v>3208363</v>
      </c>
      <c r="G172" s="13">
        <v>3726024</v>
      </c>
      <c r="H172" s="13">
        <v>3607387</v>
      </c>
      <c r="I172" s="13">
        <v>4300532</v>
      </c>
      <c r="J172" s="13">
        <v>4821773</v>
      </c>
      <c r="K172" s="13">
        <v>4199329</v>
      </c>
      <c r="L172" s="13">
        <v>4946604</v>
      </c>
      <c r="M172" s="13">
        <v>5014364</v>
      </c>
      <c r="N172" s="13">
        <v>4963319</v>
      </c>
      <c r="O172" s="13">
        <f>SUM(C172:N172)</f>
        <v>46392052</v>
      </c>
      <c r="P172" s="13">
        <v>4358395</v>
      </c>
      <c r="Q172" s="13">
        <v>4520046</v>
      </c>
      <c r="R172" s="13">
        <v>5334580</v>
      </c>
      <c r="S172" s="11">
        <f t="shared" si="226"/>
        <v>53000716</v>
      </c>
    </row>
    <row r="173" spans="1:19" ht="13.7" customHeight="1" x14ac:dyDescent="0.4">
      <c r="A173" s="36"/>
      <c r="B173" s="5" t="s">
        <v>8</v>
      </c>
      <c r="C173" s="14">
        <v>74631</v>
      </c>
      <c r="D173" s="14">
        <v>49636</v>
      </c>
      <c r="E173" s="14">
        <v>99694</v>
      </c>
      <c r="F173" s="14">
        <v>159585</v>
      </c>
      <c r="G173" s="14">
        <v>182756</v>
      </c>
      <c r="H173" s="14">
        <v>236356</v>
      </c>
      <c r="I173" s="14">
        <v>342235</v>
      </c>
      <c r="J173" s="14">
        <v>388104</v>
      </c>
      <c r="K173" s="14">
        <v>382367</v>
      </c>
      <c r="L173" s="14">
        <v>490834</v>
      </c>
      <c r="M173" s="14">
        <v>726924</v>
      </c>
      <c r="N173" s="14">
        <v>902747</v>
      </c>
      <c r="O173" s="12">
        <f>SUM(C173:N173)</f>
        <v>4035869</v>
      </c>
      <c r="P173" s="14">
        <v>916206</v>
      </c>
      <c r="Q173" s="14">
        <v>902512</v>
      </c>
      <c r="R173" s="14">
        <v>1178948</v>
      </c>
      <c r="S173" s="6">
        <f t="shared" si="226"/>
        <v>6809574</v>
      </c>
    </row>
    <row r="174" spans="1:19" ht="13.7" customHeight="1" x14ac:dyDescent="0.4">
      <c r="A174" s="36"/>
      <c r="B174" s="7" t="s">
        <v>9</v>
      </c>
      <c r="C174" s="10">
        <f>SUM(C172:C173)</f>
        <v>2832900</v>
      </c>
      <c r="D174" s="10">
        <f>SUM(D172:D173)</f>
        <v>1720013</v>
      </c>
      <c r="E174" s="10">
        <f>SUM(E172:E173)</f>
        <v>3275405</v>
      </c>
      <c r="F174" s="8">
        <f>SUM(F172,F173)</f>
        <v>3367948</v>
      </c>
      <c r="G174" s="8">
        <f t="shared" ref="G174:N174" si="230">SUM(G172,G173)</f>
        <v>3908780</v>
      </c>
      <c r="H174" s="8">
        <f t="shared" si="230"/>
        <v>3843743</v>
      </c>
      <c r="I174" s="8">
        <f t="shared" si="230"/>
        <v>4642767</v>
      </c>
      <c r="J174" s="8">
        <f t="shared" si="230"/>
        <v>5209877</v>
      </c>
      <c r="K174" s="8">
        <f t="shared" si="230"/>
        <v>4581696</v>
      </c>
      <c r="L174" s="8">
        <f t="shared" si="230"/>
        <v>5437438</v>
      </c>
      <c r="M174" s="8">
        <f t="shared" si="230"/>
        <v>5741288</v>
      </c>
      <c r="N174" s="8">
        <f t="shared" si="230"/>
        <v>5866066</v>
      </c>
      <c r="O174" s="10">
        <f>SUM(O172:O173)</f>
        <v>50427921</v>
      </c>
      <c r="P174" s="8">
        <f t="shared" ref="P174:R174" si="231">SUM(P172,P173)</f>
        <v>5274601</v>
      </c>
      <c r="Q174" s="8">
        <f t="shared" si="231"/>
        <v>5422558</v>
      </c>
      <c r="R174" s="8">
        <f t="shared" si="231"/>
        <v>6513528</v>
      </c>
      <c r="S174" s="9">
        <f t="shared" si="226"/>
        <v>59810290</v>
      </c>
    </row>
    <row r="175" spans="1:19" ht="13.7" customHeight="1" x14ac:dyDescent="0.4">
      <c r="A175" s="36"/>
      <c r="B175" s="3" t="s">
        <v>10</v>
      </c>
      <c r="C175" s="13">
        <v>31646743</v>
      </c>
      <c r="D175" s="13">
        <v>30250073</v>
      </c>
      <c r="E175" s="13">
        <v>37043469</v>
      </c>
      <c r="F175" s="13">
        <v>35267552</v>
      </c>
      <c r="G175" s="13">
        <v>31656537</v>
      </c>
      <c r="H175" s="13">
        <v>33540012</v>
      </c>
      <c r="I175" s="13">
        <v>39465111</v>
      </c>
      <c r="J175" s="13">
        <v>36159403</v>
      </c>
      <c r="K175" s="13">
        <v>37319600</v>
      </c>
      <c r="L175" s="13">
        <v>42421092</v>
      </c>
      <c r="M175" s="13">
        <v>42400187</v>
      </c>
      <c r="N175" s="13">
        <v>51699075</v>
      </c>
      <c r="O175" s="13">
        <f>SUM(C175:N175)</f>
        <v>448868854</v>
      </c>
      <c r="P175" s="13">
        <v>35510713</v>
      </c>
      <c r="Q175" s="13">
        <v>35302876</v>
      </c>
      <c r="R175" s="13">
        <v>42203529</v>
      </c>
      <c r="S175" s="11">
        <f t="shared" si="226"/>
        <v>462945687</v>
      </c>
    </row>
    <row r="176" spans="1:19" ht="13.7" customHeight="1" x14ac:dyDescent="0.4">
      <c r="A176" s="36"/>
      <c r="B176" s="5" t="s">
        <v>8</v>
      </c>
      <c r="C176" s="14">
        <v>31061979</v>
      </c>
      <c r="D176" s="14">
        <v>30545295</v>
      </c>
      <c r="E176" s="14">
        <v>27120996</v>
      </c>
      <c r="F176" s="14">
        <v>23734999</v>
      </c>
      <c r="G176" s="14">
        <v>24186494</v>
      </c>
      <c r="H176" s="14">
        <v>24318772</v>
      </c>
      <c r="I176" s="14">
        <v>26498349</v>
      </c>
      <c r="J176" s="14">
        <v>26087858</v>
      </c>
      <c r="K176" s="14">
        <v>27563790</v>
      </c>
      <c r="L176" s="14">
        <v>30900463</v>
      </c>
      <c r="M176" s="14">
        <v>36891162</v>
      </c>
      <c r="N176" s="14">
        <v>38728788</v>
      </c>
      <c r="O176" s="12">
        <f>SUM(C176:N176)</f>
        <v>347638945</v>
      </c>
      <c r="P176" s="14">
        <v>34382881</v>
      </c>
      <c r="Q176" s="14">
        <v>33820851</v>
      </c>
      <c r="R176" s="14">
        <v>41694447</v>
      </c>
      <c r="S176" s="6">
        <f t="shared" si="226"/>
        <v>368808854</v>
      </c>
    </row>
    <row r="177" spans="1:19" ht="13.7" customHeight="1" thickBot="1" x14ac:dyDescent="0.45">
      <c r="A177" s="37"/>
      <c r="B177" s="7" t="s">
        <v>9</v>
      </c>
      <c r="C177" s="10">
        <f>SUM(C175:C176)</f>
        <v>62708722</v>
      </c>
      <c r="D177" s="10">
        <f>SUM(D175:D176)</f>
        <v>60795368</v>
      </c>
      <c r="E177" s="10">
        <f>SUM(E175:E176)</f>
        <v>64164465</v>
      </c>
      <c r="F177" s="10">
        <f>SUM(F175,F176)</f>
        <v>59002551</v>
      </c>
      <c r="G177" s="10">
        <f t="shared" ref="G177:M177" si="232">SUM(G175,G176)</f>
        <v>55843031</v>
      </c>
      <c r="H177" s="10">
        <f t="shared" si="232"/>
        <v>57858784</v>
      </c>
      <c r="I177" s="10">
        <f t="shared" si="232"/>
        <v>65963460</v>
      </c>
      <c r="J177" s="10">
        <f t="shared" si="232"/>
        <v>62247261</v>
      </c>
      <c r="K177" s="10">
        <f t="shared" si="232"/>
        <v>64883390</v>
      </c>
      <c r="L177" s="10">
        <f t="shared" si="232"/>
        <v>73321555</v>
      </c>
      <c r="M177" s="10">
        <f t="shared" si="232"/>
        <v>79291349</v>
      </c>
      <c r="N177" s="10">
        <f>SUM(N175:N176)</f>
        <v>90427863</v>
      </c>
      <c r="O177" s="10">
        <f>SUM(O175:O176)</f>
        <v>796507799</v>
      </c>
      <c r="P177" s="10">
        <f t="shared" ref="P177:R177" si="233">SUM(P175,P176)</f>
        <v>69893594</v>
      </c>
      <c r="Q177" s="10">
        <f t="shared" si="233"/>
        <v>69123727</v>
      </c>
      <c r="R177" s="10">
        <f t="shared" si="233"/>
        <v>83897976</v>
      </c>
      <c r="S177" s="9">
        <f t="shared" si="226"/>
        <v>831754541</v>
      </c>
    </row>
    <row r="178" spans="1:19" ht="13.7" customHeight="1" x14ac:dyDescent="0.4">
      <c r="A178" s="38" t="s">
        <v>55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</row>
    <row r="179" spans="1:19" ht="13.7" customHeight="1" x14ac:dyDescent="0.4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</row>
    <row r="180" spans="1:19" ht="13.7" customHeight="1" thickBot="1" x14ac:dyDescent="0.45">
      <c r="A180" s="39" t="s">
        <v>0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ht="13.7" customHeight="1" thickBot="1" x14ac:dyDescent="0.45">
      <c r="A181" s="40" t="s">
        <v>1</v>
      </c>
      <c r="B181" s="40" t="s">
        <v>2</v>
      </c>
      <c r="C181" s="41" t="s">
        <v>54</v>
      </c>
      <c r="D181" s="42"/>
      <c r="E181" s="42"/>
      <c r="F181" s="41" t="s">
        <v>3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3"/>
      <c r="S181" s="40" t="s">
        <v>4</v>
      </c>
    </row>
    <row r="182" spans="1:19" ht="13.7" customHeight="1" thickBot="1" x14ac:dyDescent="0.45">
      <c r="A182" s="27"/>
      <c r="B182" s="27"/>
      <c r="C182" s="2">
        <v>1</v>
      </c>
      <c r="D182" s="2">
        <v>2</v>
      </c>
      <c r="E182" s="2">
        <v>3</v>
      </c>
      <c r="F182" s="2">
        <v>4</v>
      </c>
      <c r="G182" s="2">
        <v>5</v>
      </c>
      <c r="H182" s="2">
        <v>6</v>
      </c>
      <c r="I182" s="2">
        <v>7</v>
      </c>
      <c r="J182" s="2">
        <v>8</v>
      </c>
      <c r="K182" s="2">
        <v>9</v>
      </c>
      <c r="L182" s="2">
        <v>10</v>
      </c>
      <c r="M182" s="2">
        <v>11</v>
      </c>
      <c r="N182" s="2">
        <v>12</v>
      </c>
      <c r="O182" s="2" t="s">
        <v>5</v>
      </c>
      <c r="P182" s="2">
        <v>1</v>
      </c>
      <c r="Q182" s="2">
        <v>2</v>
      </c>
      <c r="R182" s="2">
        <v>3</v>
      </c>
      <c r="S182" s="27"/>
    </row>
    <row r="183" spans="1:19" ht="13.7" customHeight="1" x14ac:dyDescent="0.4">
      <c r="A183" s="22" t="s">
        <v>37</v>
      </c>
      <c r="B183" s="3" t="s">
        <v>7</v>
      </c>
      <c r="C183" s="13">
        <v>32910</v>
      </c>
      <c r="D183" s="13">
        <v>19321</v>
      </c>
      <c r="E183" s="13">
        <v>41315</v>
      </c>
      <c r="F183" s="13">
        <v>47565</v>
      </c>
      <c r="G183" s="13">
        <v>60660</v>
      </c>
      <c r="H183" s="13">
        <v>58265</v>
      </c>
      <c r="I183" s="13">
        <v>65519</v>
      </c>
      <c r="J183" s="13">
        <v>78614</v>
      </c>
      <c r="K183" s="13">
        <v>67147</v>
      </c>
      <c r="L183" s="13">
        <v>85983</v>
      </c>
      <c r="M183" s="13">
        <v>80719</v>
      </c>
      <c r="N183" s="13">
        <v>60021</v>
      </c>
      <c r="O183" s="13">
        <f t="shared" ref="O183:O184" si="234">SUM(C183:N183)</f>
        <v>698039</v>
      </c>
      <c r="P183" s="13">
        <v>49858</v>
      </c>
      <c r="Q183" s="13">
        <v>63867</v>
      </c>
      <c r="R183" s="13">
        <v>86163</v>
      </c>
      <c r="S183" s="11">
        <f t="shared" ref="S183:S236" si="235">SUM(F183:N183,P183:R183)</f>
        <v>804381</v>
      </c>
    </row>
    <row r="184" spans="1:19" ht="13.7" customHeight="1" x14ac:dyDescent="0.4">
      <c r="A184" s="23"/>
      <c r="B184" s="5" t="s">
        <v>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23</v>
      </c>
      <c r="K184" s="14">
        <v>0</v>
      </c>
      <c r="L184" s="14">
        <v>0</v>
      </c>
      <c r="M184" s="14">
        <v>0</v>
      </c>
      <c r="N184" s="14">
        <v>0</v>
      </c>
      <c r="O184" s="12">
        <f t="shared" si="234"/>
        <v>23</v>
      </c>
      <c r="P184" s="14">
        <v>1495</v>
      </c>
      <c r="Q184" s="14">
        <v>2651</v>
      </c>
      <c r="R184" s="14">
        <v>2356</v>
      </c>
      <c r="S184" s="6">
        <f t="shared" si="235"/>
        <v>6525</v>
      </c>
    </row>
    <row r="185" spans="1:19" ht="13.7" customHeight="1" x14ac:dyDescent="0.4">
      <c r="A185" s="23"/>
      <c r="B185" s="7" t="s">
        <v>9</v>
      </c>
      <c r="C185" s="10">
        <f t="shared" ref="C185:E185" si="236">SUM(C183:C184)</f>
        <v>32910</v>
      </c>
      <c r="D185" s="10">
        <f t="shared" si="236"/>
        <v>19321</v>
      </c>
      <c r="E185" s="10">
        <f t="shared" si="236"/>
        <v>41315</v>
      </c>
      <c r="F185" s="8">
        <f t="shared" ref="F185:N185" si="237">SUM(F183,F184)</f>
        <v>47565</v>
      </c>
      <c r="G185" s="8">
        <f t="shared" si="237"/>
        <v>60660</v>
      </c>
      <c r="H185" s="8">
        <f t="shared" si="237"/>
        <v>58265</v>
      </c>
      <c r="I185" s="8">
        <f t="shared" si="237"/>
        <v>65519</v>
      </c>
      <c r="J185" s="8">
        <f t="shared" si="237"/>
        <v>78637</v>
      </c>
      <c r="K185" s="8">
        <f t="shared" si="237"/>
        <v>67147</v>
      </c>
      <c r="L185" s="8">
        <f t="shared" si="237"/>
        <v>85983</v>
      </c>
      <c r="M185" s="8">
        <f t="shared" si="237"/>
        <v>80719</v>
      </c>
      <c r="N185" s="8">
        <f t="shared" si="237"/>
        <v>60021</v>
      </c>
      <c r="O185" s="10">
        <f t="shared" ref="O185" si="238">SUM(O183:O184)</f>
        <v>698062</v>
      </c>
      <c r="P185" s="8">
        <f t="shared" ref="P185:R185" si="239">SUM(P183,P184)</f>
        <v>51353</v>
      </c>
      <c r="Q185" s="8">
        <f t="shared" si="239"/>
        <v>66518</v>
      </c>
      <c r="R185" s="8">
        <f t="shared" si="239"/>
        <v>88519</v>
      </c>
      <c r="S185" s="9">
        <f t="shared" si="235"/>
        <v>810906</v>
      </c>
    </row>
    <row r="186" spans="1:19" ht="13.7" customHeight="1" x14ac:dyDescent="0.4">
      <c r="A186" s="23"/>
      <c r="B186" s="3" t="s">
        <v>10</v>
      </c>
      <c r="C186" s="13">
        <v>3887</v>
      </c>
      <c r="D186" s="13">
        <v>5886</v>
      </c>
      <c r="E186" s="13">
        <v>6282</v>
      </c>
      <c r="F186" s="13">
        <v>5884</v>
      </c>
      <c r="G186" s="13">
        <v>2779</v>
      </c>
      <c r="H186" s="13">
        <v>2126</v>
      </c>
      <c r="I186" s="13">
        <v>3782</v>
      </c>
      <c r="J186" s="13">
        <v>3812</v>
      </c>
      <c r="K186" s="13">
        <v>3677</v>
      </c>
      <c r="L186" s="13">
        <v>5280</v>
      </c>
      <c r="M186" s="13">
        <v>10202</v>
      </c>
      <c r="N186" s="13">
        <v>15529</v>
      </c>
      <c r="O186" s="13">
        <f t="shared" ref="O186:O187" si="240">SUM(C186:N186)</f>
        <v>69126</v>
      </c>
      <c r="P186" s="13">
        <v>3945</v>
      </c>
      <c r="Q186" s="13">
        <v>6926</v>
      </c>
      <c r="R186" s="13">
        <v>9615</v>
      </c>
      <c r="S186" s="11">
        <f t="shared" si="235"/>
        <v>73557</v>
      </c>
    </row>
    <row r="187" spans="1:19" ht="13.7" customHeight="1" x14ac:dyDescent="0.4">
      <c r="A187" s="23"/>
      <c r="B187" s="5" t="s">
        <v>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2">
        <f t="shared" si="240"/>
        <v>0</v>
      </c>
      <c r="P187" s="14">
        <v>0</v>
      </c>
      <c r="Q187" s="14">
        <v>0</v>
      </c>
      <c r="R187" s="14">
        <v>0</v>
      </c>
      <c r="S187" s="6">
        <f t="shared" si="235"/>
        <v>0</v>
      </c>
    </row>
    <row r="188" spans="1:19" ht="13.7" customHeight="1" x14ac:dyDescent="0.4">
      <c r="A188" s="24"/>
      <c r="B188" s="7" t="s">
        <v>9</v>
      </c>
      <c r="C188" s="10">
        <f t="shared" ref="C188:E188" si="241">SUM(C186:C187)</f>
        <v>3887</v>
      </c>
      <c r="D188" s="10">
        <f t="shared" si="241"/>
        <v>5886</v>
      </c>
      <c r="E188" s="10">
        <f t="shared" si="241"/>
        <v>6282</v>
      </c>
      <c r="F188" s="10">
        <f t="shared" ref="F188:M188" si="242">SUM(F186,F187)</f>
        <v>5884</v>
      </c>
      <c r="G188" s="10">
        <f t="shared" si="242"/>
        <v>2779</v>
      </c>
      <c r="H188" s="10">
        <f t="shared" si="242"/>
        <v>2126</v>
      </c>
      <c r="I188" s="10">
        <f t="shared" si="242"/>
        <v>3782</v>
      </c>
      <c r="J188" s="10">
        <f t="shared" si="242"/>
        <v>3812</v>
      </c>
      <c r="K188" s="10">
        <f t="shared" si="242"/>
        <v>3677</v>
      </c>
      <c r="L188" s="10">
        <f t="shared" si="242"/>
        <v>5280</v>
      </c>
      <c r="M188" s="10">
        <f t="shared" si="242"/>
        <v>10202</v>
      </c>
      <c r="N188" s="10">
        <f t="shared" ref="N188:O188" si="243">SUM(N186:N187)</f>
        <v>15529</v>
      </c>
      <c r="O188" s="10">
        <f t="shared" si="243"/>
        <v>69126</v>
      </c>
      <c r="P188" s="10">
        <f t="shared" ref="P188:R188" si="244">SUM(P186,P187)</f>
        <v>3945</v>
      </c>
      <c r="Q188" s="10">
        <f t="shared" si="244"/>
        <v>6926</v>
      </c>
      <c r="R188" s="10">
        <f t="shared" si="244"/>
        <v>9615</v>
      </c>
      <c r="S188" s="9">
        <f t="shared" si="235"/>
        <v>73557</v>
      </c>
    </row>
    <row r="189" spans="1:19" ht="13.7" customHeight="1" x14ac:dyDescent="0.4">
      <c r="A189" s="25" t="s">
        <v>38</v>
      </c>
      <c r="B189" s="3" t="s">
        <v>7</v>
      </c>
      <c r="C189" s="13">
        <v>1702</v>
      </c>
      <c r="D189" s="13">
        <v>1327</v>
      </c>
      <c r="E189" s="13">
        <v>2094</v>
      </c>
      <c r="F189" s="13">
        <v>1886</v>
      </c>
      <c r="G189" s="13">
        <v>1715</v>
      </c>
      <c r="H189" s="13">
        <v>1544</v>
      </c>
      <c r="I189" s="13">
        <v>1842</v>
      </c>
      <c r="J189" s="13">
        <v>2340</v>
      </c>
      <c r="K189" s="13">
        <v>1737</v>
      </c>
      <c r="L189" s="13">
        <v>2257</v>
      </c>
      <c r="M189" s="13">
        <v>2195</v>
      </c>
      <c r="N189" s="13">
        <v>2382</v>
      </c>
      <c r="O189" s="13">
        <f t="shared" ref="O189:O190" si="245">SUM(C189:N189)</f>
        <v>23021</v>
      </c>
      <c r="P189" s="13">
        <v>2043</v>
      </c>
      <c r="Q189" s="13">
        <v>2046</v>
      </c>
      <c r="R189" s="13">
        <v>1830</v>
      </c>
      <c r="S189" s="11">
        <f t="shared" si="235"/>
        <v>23817</v>
      </c>
    </row>
    <row r="190" spans="1:19" ht="13.7" customHeight="1" x14ac:dyDescent="0.4">
      <c r="A190" s="26"/>
      <c r="B190" s="5" t="s">
        <v>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2">
        <f t="shared" si="245"/>
        <v>0</v>
      </c>
      <c r="P190" s="14">
        <v>0</v>
      </c>
      <c r="Q190" s="14">
        <v>0</v>
      </c>
      <c r="R190" s="14">
        <v>0</v>
      </c>
      <c r="S190" s="6">
        <f t="shared" si="235"/>
        <v>0</v>
      </c>
    </row>
    <row r="191" spans="1:19" ht="13.7" customHeight="1" x14ac:dyDescent="0.4">
      <c r="A191" s="26"/>
      <c r="B191" s="7" t="s">
        <v>9</v>
      </c>
      <c r="C191" s="10">
        <f t="shared" ref="C191:E191" si="246">SUM(C189:C190)</f>
        <v>1702</v>
      </c>
      <c r="D191" s="10">
        <f t="shared" si="246"/>
        <v>1327</v>
      </c>
      <c r="E191" s="10">
        <f t="shared" si="246"/>
        <v>2094</v>
      </c>
      <c r="F191" s="8">
        <f t="shared" ref="F191:N191" si="247">SUM(F189,F190)</f>
        <v>1886</v>
      </c>
      <c r="G191" s="8">
        <f t="shared" si="247"/>
        <v>1715</v>
      </c>
      <c r="H191" s="8">
        <f t="shared" si="247"/>
        <v>1544</v>
      </c>
      <c r="I191" s="8">
        <f t="shared" si="247"/>
        <v>1842</v>
      </c>
      <c r="J191" s="8">
        <f t="shared" si="247"/>
        <v>2340</v>
      </c>
      <c r="K191" s="8">
        <f t="shared" si="247"/>
        <v>1737</v>
      </c>
      <c r="L191" s="8">
        <f t="shared" si="247"/>
        <v>2257</v>
      </c>
      <c r="M191" s="8">
        <f t="shared" si="247"/>
        <v>2195</v>
      </c>
      <c r="N191" s="8">
        <f t="shared" si="247"/>
        <v>2382</v>
      </c>
      <c r="O191" s="10">
        <f t="shared" ref="O191" si="248">SUM(O189:O190)</f>
        <v>23021</v>
      </c>
      <c r="P191" s="8">
        <f t="shared" ref="P191:R191" si="249">SUM(P189,P190)</f>
        <v>2043</v>
      </c>
      <c r="Q191" s="8">
        <f t="shared" si="249"/>
        <v>2046</v>
      </c>
      <c r="R191" s="8">
        <f t="shared" si="249"/>
        <v>1830</v>
      </c>
      <c r="S191" s="9">
        <f t="shared" si="235"/>
        <v>23817</v>
      </c>
    </row>
    <row r="192" spans="1:19" ht="13.7" customHeight="1" x14ac:dyDescent="0.4">
      <c r="A192" s="26"/>
      <c r="B192" s="3" t="s">
        <v>10</v>
      </c>
      <c r="C192" s="13">
        <v>1095</v>
      </c>
      <c r="D192" s="13">
        <v>983</v>
      </c>
      <c r="E192" s="13">
        <v>1001</v>
      </c>
      <c r="F192" s="13">
        <v>1068</v>
      </c>
      <c r="G192" s="13">
        <v>1019</v>
      </c>
      <c r="H192" s="13">
        <v>1045</v>
      </c>
      <c r="I192" s="13">
        <v>1033</v>
      </c>
      <c r="J192" s="13">
        <v>990</v>
      </c>
      <c r="K192" s="13">
        <v>988</v>
      </c>
      <c r="L192" s="13">
        <v>996</v>
      </c>
      <c r="M192" s="13">
        <v>990</v>
      </c>
      <c r="N192" s="13">
        <v>1163</v>
      </c>
      <c r="O192" s="13">
        <f t="shared" ref="O192:O193" si="250">SUM(C192:N192)</f>
        <v>12371</v>
      </c>
      <c r="P192" s="13">
        <v>946</v>
      </c>
      <c r="Q192" s="13">
        <v>931</v>
      </c>
      <c r="R192" s="13">
        <v>1015</v>
      </c>
      <c r="S192" s="11">
        <f t="shared" si="235"/>
        <v>12184</v>
      </c>
    </row>
    <row r="193" spans="1:19" ht="13.7" customHeight="1" x14ac:dyDescent="0.4">
      <c r="A193" s="26"/>
      <c r="B193" s="5" t="s">
        <v>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2">
        <f t="shared" si="250"/>
        <v>0</v>
      </c>
      <c r="P193" s="14">
        <v>0</v>
      </c>
      <c r="Q193" s="14">
        <v>0</v>
      </c>
      <c r="R193" s="14">
        <v>0</v>
      </c>
      <c r="S193" s="6">
        <f t="shared" si="235"/>
        <v>0</v>
      </c>
    </row>
    <row r="194" spans="1:19" ht="13.7" customHeight="1" x14ac:dyDescent="0.4">
      <c r="A194" s="34"/>
      <c r="B194" s="7" t="s">
        <v>9</v>
      </c>
      <c r="C194" s="10">
        <f t="shared" ref="C194:E194" si="251">SUM(C192:C193)</f>
        <v>1095</v>
      </c>
      <c r="D194" s="10">
        <f t="shared" si="251"/>
        <v>983</v>
      </c>
      <c r="E194" s="10">
        <f t="shared" si="251"/>
        <v>1001</v>
      </c>
      <c r="F194" s="10">
        <f t="shared" ref="F194:M194" si="252">SUM(F192,F193)</f>
        <v>1068</v>
      </c>
      <c r="G194" s="10">
        <f t="shared" si="252"/>
        <v>1019</v>
      </c>
      <c r="H194" s="10">
        <f t="shared" si="252"/>
        <v>1045</v>
      </c>
      <c r="I194" s="10">
        <f t="shared" si="252"/>
        <v>1033</v>
      </c>
      <c r="J194" s="10">
        <f t="shared" si="252"/>
        <v>990</v>
      </c>
      <c r="K194" s="10">
        <f t="shared" si="252"/>
        <v>988</v>
      </c>
      <c r="L194" s="10">
        <f t="shared" si="252"/>
        <v>996</v>
      </c>
      <c r="M194" s="10">
        <f t="shared" si="252"/>
        <v>990</v>
      </c>
      <c r="N194" s="10">
        <f t="shared" ref="N194:O194" si="253">SUM(N192:N193)</f>
        <v>1163</v>
      </c>
      <c r="O194" s="10">
        <f t="shared" si="253"/>
        <v>12371</v>
      </c>
      <c r="P194" s="10">
        <f t="shared" ref="P194:R194" si="254">SUM(P192,P193)</f>
        <v>946</v>
      </c>
      <c r="Q194" s="10">
        <f t="shared" si="254"/>
        <v>931</v>
      </c>
      <c r="R194" s="10">
        <f t="shared" si="254"/>
        <v>1015</v>
      </c>
      <c r="S194" s="9">
        <f t="shared" si="235"/>
        <v>12184</v>
      </c>
    </row>
    <row r="195" spans="1:19" ht="13.7" customHeight="1" x14ac:dyDescent="0.4">
      <c r="A195" s="25" t="s">
        <v>39</v>
      </c>
      <c r="B195" s="3" t="s">
        <v>7</v>
      </c>
      <c r="C195" s="13">
        <v>1721</v>
      </c>
      <c r="D195" s="13">
        <v>1531</v>
      </c>
      <c r="E195" s="13">
        <v>2155</v>
      </c>
      <c r="F195" s="13">
        <v>1813</v>
      </c>
      <c r="G195" s="13">
        <v>2337</v>
      </c>
      <c r="H195" s="13">
        <v>2169</v>
      </c>
      <c r="I195" s="13">
        <v>2324</v>
      </c>
      <c r="J195" s="13">
        <v>2643</v>
      </c>
      <c r="K195" s="13">
        <v>2199</v>
      </c>
      <c r="L195" s="13">
        <v>2516</v>
      </c>
      <c r="M195" s="13">
        <v>2618</v>
      </c>
      <c r="N195" s="13">
        <v>2817</v>
      </c>
      <c r="O195" s="13">
        <f t="shared" ref="O195:O196" si="255">SUM(C195:N195)</f>
        <v>26843</v>
      </c>
      <c r="P195" s="13">
        <v>2161</v>
      </c>
      <c r="Q195" s="13">
        <v>2012</v>
      </c>
      <c r="R195" s="13">
        <v>2460</v>
      </c>
      <c r="S195" s="11">
        <f t="shared" si="235"/>
        <v>28069</v>
      </c>
    </row>
    <row r="196" spans="1:19" ht="13.7" customHeight="1" x14ac:dyDescent="0.4">
      <c r="A196" s="26"/>
      <c r="B196" s="5" t="s">
        <v>8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2">
        <f t="shared" si="255"/>
        <v>0</v>
      </c>
      <c r="P196" s="14">
        <v>0</v>
      </c>
      <c r="Q196" s="14">
        <v>0</v>
      </c>
      <c r="R196" s="14">
        <v>0</v>
      </c>
      <c r="S196" s="6">
        <f t="shared" si="235"/>
        <v>0</v>
      </c>
    </row>
    <row r="197" spans="1:19" ht="13.7" customHeight="1" x14ac:dyDescent="0.4">
      <c r="A197" s="26"/>
      <c r="B197" s="7" t="s">
        <v>9</v>
      </c>
      <c r="C197" s="10">
        <f t="shared" ref="C197:E197" si="256">SUM(C195:C196)</f>
        <v>1721</v>
      </c>
      <c r="D197" s="10">
        <f t="shared" si="256"/>
        <v>1531</v>
      </c>
      <c r="E197" s="10">
        <f t="shared" si="256"/>
        <v>2155</v>
      </c>
      <c r="F197" s="8">
        <f t="shared" ref="F197:N197" si="257">SUM(F195,F196)</f>
        <v>1813</v>
      </c>
      <c r="G197" s="8">
        <f t="shared" si="257"/>
        <v>2337</v>
      </c>
      <c r="H197" s="8">
        <f t="shared" si="257"/>
        <v>2169</v>
      </c>
      <c r="I197" s="8">
        <f t="shared" si="257"/>
        <v>2324</v>
      </c>
      <c r="J197" s="8">
        <f t="shared" si="257"/>
        <v>2643</v>
      </c>
      <c r="K197" s="8">
        <f t="shared" si="257"/>
        <v>2199</v>
      </c>
      <c r="L197" s="8">
        <f t="shared" si="257"/>
        <v>2516</v>
      </c>
      <c r="M197" s="8">
        <f t="shared" si="257"/>
        <v>2618</v>
      </c>
      <c r="N197" s="8">
        <f t="shared" si="257"/>
        <v>2817</v>
      </c>
      <c r="O197" s="10">
        <f t="shared" ref="O197" si="258">SUM(O195:O196)</f>
        <v>26843</v>
      </c>
      <c r="P197" s="8">
        <f t="shared" ref="P197:R197" si="259">SUM(P195,P196)</f>
        <v>2161</v>
      </c>
      <c r="Q197" s="8">
        <f t="shared" si="259"/>
        <v>2012</v>
      </c>
      <c r="R197" s="8">
        <f t="shared" si="259"/>
        <v>2460</v>
      </c>
      <c r="S197" s="9">
        <f t="shared" si="235"/>
        <v>28069</v>
      </c>
    </row>
    <row r="198" spans="1:19" ht="13.7" customHeight="1" x14ac:dyDescent="0.4">
      <c r="A198" s="26"/>
      <c r="B198" s="3" t="s">
        <v>10</v>
      </c>
      <c r="C198" s="13">
        <v>177</v>
      </c>
      <c r="D198" s="13">
        <v>184</v>
      </c>
      <c r="E198" s="13">
        <v>195</v>
      </c>
      <c r="F198" s="13">
        <v>194</v>
      </c>
      <c r="G198" s="13">
        <v>212</v>
      </c>
      <c r="H198" s="13">
        <v>222</v>
      </c>
      <c r="I198" s="13">
        <v>219</v>
      </c>
      <c r="J198" s="13">
        <v>251</v>
      </c>
      <c r="K198" s="13">
        <v>178</v>
      </c>
      <c r="L198" s="13">
        <v>163</v>
      </c>
      <c r="M198" s="13">
        <v>215</v>
      </c>
      <c r="N198" s="13">
        <v>244</v>
      </c>
      <c r="O198" s="13">
        <f t="shared" ref="O198:O199" si="260">SUM(C198:N198)</f>
        <v>2454</v>
      </c>
      <c r="P198" s="13">
        <v>175</v>
      </c>
      <c r="Q198" s="13">
        <v>155</v>
      </c>
      <c r="R198" s="13">
        <v>160</v>
      </c>
      <c r="S198" s="11">
        <f t="shared" si="235"/>
        <v>2388</v>
      </c>
    </row>
    <row r="199" spans="1:19" ht="13.7" customHeight="1" x14ac:dyDescent="0.4">
      <c r="A199" s="26"/>
      <c r="B199" s="5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2">
        <f t="shared" si="260"/>
        <v>0</v>
      </c>
      <c r="P199" s="14">
        <v>0</v>
      </c>
      <c r="Q199" s="14">
        <v>0</v>
      </c>
      <c r="R199" s="14">
        <v>0</v>
      </c>
      <c r="S199" s="6">
        <f t="shared" si="235"/>
        <v>0</v>
      </c>
    </row>
    <row r="200" spans="1:19" ht="13.7" customHeight="1" x14ac:dyDescent="0.4">
      <c r="A200" s="34"/>
      <c r="B200" s="7" t="s">
        <v>9</v>
      </c>
      <c r="C200" s="10">
        <f t="shared" ref="C200:E200" si="261">SUM(C198:C199)</f>
        <v>177</v>
      </c>
      <c r="D200" s="10">
        <f t="shared" si="261"/>
        <v>184</v>
      </c>
      <c r="E200" s="10">
        <f t="shared" si="261"/>
        <v>195</v>
      </c>
      <c r="F200" s="10">
        <f t="shared" ref="F200:M200" si="262">SUM(F198,F199)</f>
        <v>194</v>
      </c>
      <c r="G200" s="10">
        <f t="shared" si="262"/>
        <v>212</v>
      </c>
      <c r="H200" s="10">
        <f t="shared" si="262"/>
        <v>222</v>
      </c>
      <c r="I200" s="10">
        <f t="shared" si="262"/>
        <v>219</v>
      </c>
      <c r="J200" s="10">
        <f t="shared" si="262"/>
        <v>251</v>
      </c>
      <c r="K200" s="10">
        <f t="shared" si="262"/>
        <v>178</v>
      </c>
      <c r="L200" s="10">
        <f t="shared" si="262"/>
        <v>163</v>
      </c>
      <c r="M200" s="10">
        <f t="shared" si="262"/>
        <v>215</v>
      </c>
      <c r="N200" s="10">
        <f t="shared" ref="N200:O200" si="263">SUM(N198:N199)</f>
        <v>244</v>
      </c>
      <c r="O200" s="10">
        <f t="shared" si="263"/>
        <v>2454</v>
      </c>
      <c r="P200" s="10">
        <f t="shared" ref="P200:R200" si="264">SUM(P198,P199)</f>
        <v>175</v>
      </c>
      <c r="Q200" s="10">
        <f t="shared" si="264"/>
        <v>155</v>
      </c>
      <c r="R200" s="10">
        <f t="shared" si="264"/>
        <v>160</v>
      </c>
      <c r="S200" s="9">
        <f t="shared" si="235"/>
        <v>2388</v>
      </c>
    </row>
    <row r="201" spans="1:19" ht="13.7" customHeight="1" x14ac:dyDescent="0.4">
      <c r="A201" s="25" t="s">
        <v>40</v>
      </c>
      <c r="B201" s="3" t="s">
        <v>7</v>
      </c>
      <c r="C201" s="13">
        <v>10832</v>
      </c>
      <c r="D201" s="13">
        <v>6287</v>
      </c>
      <c r="E201" s="13">
        <v>12163</v>
      </c>
      <c r="F201" s="13">
        <v>12377</v>
      </c>
      <c r="G201" s="13">
        <v>16193</v>
      </c>
      <c r="H201" s="13">
        <v>12319</v>
      </c>
      <c r="I201" s="13">
        <v>18902</v>
      </c>
      <c r="J201" s="13">
        <v>23945</v>
      </c>
      <c r="K201" s="13">
        <v>17403</v>
      </c>
      <c r="L201" s="13">
        <v>16465</v>
      </c>
      <c r="M201" s="13">
        <v>18267</v>
      </c>
      <c r="N201" s="13">
        <v>15850</v>
      </c>
      <c r="O201" s="13">
        <f t="shared" ref="O201:O202" si="265">SUM(C201:N201)</f>
        <v>181003</v>
      </c>
      <c r="P201" s="13">
        <v>14783</v>
      </c>
      <c r="Q201" s="13">
        <v>15007</v>
      </c>
      <c r="R201" s="13">
        <v>18069</v>
      </c>
      <c r="S201" s="11">
        <f t="shared" si="235"/>
        <v>199580</v>
      </c>
    </row>
    <row r="202" spans="1:19" ht="13.7" customHeight="1" x14ac:dyDescent="0.4">
      <c r="A202" s="26"/>
      <c r="B202" s="5" t="s">
        <v>8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2">
        <f t="shared" si="265"/>
        <v>0</v>
      </c>
      <c r="P202" s="14">
        <v>0</v>
      </c>
      <c r="Q202" s="14">
        <v>0</v>
      </c>
      <c r="R202" s="14">
        <v>0</v>
      </c>
      <c r="S202" s="6">
        <f t="shared" si="235"/>
        <v>0</v>
      </c>
    </row>
    <row r="203" spans="1:19" ht="13.7" customHeight="1" x14ac:dyDescent="0.4">
      <c r="A203" s="26"/>
      <c r="B203" s="7" t="s">
        <v>9</v>
      </c>
      <c r="C203" s="10">
        <f t="shared" ref="C203:E203" si="266">SUM(C201:C202)</f>
        <v>10832</v>
      </c>
      <c r="D203" s="10">
        <f t="shared" si="266"/>
        <v>6287</v>
      </c>
      <c r="E203" s="10">
        <f t="shared" si="266"/>
        <v>12163</v>
      </c>
      <c r="F203" s="8">
        <f t="shared" ref="F203:N203" si="267">SUM(F201,F202)</f>
        <v>12377</v>
      </c>
      <c r="G203" s="8">
        <f t="shared" si="267"/>
        <v>16193</v>
      </c>
      <c r="H203" s="8">
        <f t="shared" si="267"/>
        <v>12319</v>
      </c>
      <c r="I203" s="8">
        <f t="shared" si="267"/>
        <v>18902</v>
      </c>
      <c r="J203" s="8">
        <f t="shared" si="267"/>
        <v>23945</v>
      </c>
      <c r="K203" s="8">
        <f t="shared" si="267"/>
        <v>17403</v>
      </c>
      <c r="L203" s="8">
        <f t="shared" si="267"/>
        <v>16465</v>
      </c>
      <c r="M203" s="8">
        <f t="shared" si="267"/>
        <v>18267</v>
      </c>
      <c r="N203" s="8">
        <f t="shared" si="267"/>
        <v>15850</v>
      </c>
      <c r="O203" s="10">
        <f t="shared" ref="O203" si="268">SUM(O201:O202)</f>
        <v>181003</v>
      </c>
      <c r="P203" s="8">
        <f t="shared" ref="P203:R203" si="269">SUM(P201,P202)</f>
        <v>14783</v>
      </c>
      <c r="Q203" s="8">
        <f t="shared" si="269"/>
        <v>15007</v>
      </c>
      <c r="R203" s="8">
        <f t="shared" si="269"/>
        <v>18069</v>
      </c>
      <c r="S203" s="9">
        <f t="shared" si="235"/>
        <v>199580</v>
      </c>
    </row>
    <row r="204" spans="1:19" ht="13.7" customHeight="1" x14ac:dyDescent="0.4">
      <c r="A204" s="26"/>
      <c r="B204" s="3" t="s">
        <v>10</v>
      </c>
      <c r="C204" s="13">
        <v>51563</v>
      </c>
      <c r="D204" s="13">
        <v>41186</v>
      </c>
      <c r="E204" s="13">
        <v>49886</v>
      </c>
      <c r="F204" s="13">
        <v>47305</v>
      </c>
      <c r="G204" s="13">
        <v>35606</v>
      </c>
      <c r="H204" s="13">
        <v>44379</v>
      </c>
      <c r="I204" s="13">
        <v>51320</v>
      </c>
      <c r="J204" s="13">
        <v>53513</v>
      </c>
      <c r="K204" s="13">
        <v>48303</v>
      </c>
      <c r="L204" s="13">
        <v>48566</v>
      </c>
      <c r="M204" s="13">
        <v>59290</v>
      </c>
      <c r="N204" s="13">
        <v>95089</v>
      </c>
      <c r="O204" s="13">
        <f t="shared" ref="O204:O205" si="270">SUM(C204:N204)</f>
        <v>626006</v>
      </c>
      <c r="P204" s="13">
        <v>48323</v>
      </c>
      <c r="Q204" s="13">
        <v>46601</v>
      </c>
      <c r="R204" s="13">
        <v>52960</v>
      </c>
      <c r="S204" s="11">
        <f t="shared" si="235"/>
        <v>631255</v>
      </c>
    </row>
    <row r="205" spans="1:19" ht="13.7" customHeight="1" x14ac:dyDescent="0.4">
      <c r="A205" s="26"/>
      <c r="B205" s="5" t="s">
        <v>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2">
        <f t="shared" si="270"/>
        <v>0</v>
      </c>
      <c r="P205" s="14">
        <v>0</v>
      </c>
      <c r="Q205" s="14">
        <v>0</v>
      </c>
      <c r="R205" s="14">
        <v>0</v>
      </c>
      <c r="S205" s="6">
        <f t="shared" si="235"/>
        <v>0</v>
      </c>
    </row>
    <row r="206" spans="1:19" ht="13.7" customHeight="1" x14ac:dyDescent="0.4">
      <c r="A206" s="34"/>
      <c r="B206" s="7" t="s">
        <v>9</v>
      </c>
      <c r="C206" s="10">
        <f t="shared" ref="C206:E206" si="271">SUM(C204:C205)</f>
        <v>51563</v>
      </c>
      <c r="D206" s="10">
        <f t="shared" si="271"/>
        <v>41186</v>
      </c>
      <c r="E206" s="10">
        <f t="shared" si="271"/>
        <v>49886</v>
      </c>
      <c r="F206" s="10">
        <f t="shared" ref="F206:M206" si="272">SUM(F204,F205)</f>
        <v>47305</v>
      </c>
      <c r="G206" s="10">
        <f t="shared" si="272"/>
        <v>35606</v>
      </c>
      <c r="H206" s="10">
        <f t="shared" si="272"/>
        <v>44379</v>
      </c>
      <c r="I206" s="10">
        <f t="shared" si="272"/>
        <v>51320</v>
      </c>
      <c r="J206" s="10">
        <f t="shared" si="272"/>
        <v>53513</v>
      </c>
      <c r="K206" s="10">
        <f t="shared" si="272"/>
        <v>48303</v>
      </c>
      <c r="L206" s="10">
        <f t="shared" si="272"/>
        <v>48566</v>
      </c>
      <c r="M206" s="10">
        <f t="shared" si="272"/>
        <v>59290</v>
      </c>
      <c r="N206" s="10">
        <f t="shared" ref="N206:O206" si="273">SUM(N204:N205)</f>
        <v>95089</v>
      </c>
      <c r="O206" s="10">
        <f t="shared" si="273"/>
        <v>626006</v>
      </c>
      <c r="P206" s="10">
        <f t="shared" ref="P206:R206" si="274">SUM(P204,P205)</f>
        <v>48323</v>
      </c>
      <c r="Q206" s="10">
        <f t="shared" si="274"/>
        <v>46601</v>
      </c>
      <c r="R206" s="10">
        <f t="shared" si="274"/>
        <v>52960</v>
      </c>
      <c r="S206" s="9">
        <f t="shared" si="235"/>
        <v>631255</v>
      </c>
    </row>
    <row r="207" spans="1:19" ht="13.7" customHeight="1" x14ac:dyDescent="0.4">
      <c r="A207" s="25" t="s">
        <v>41</v>
      </c>
      <c r="B207" s="3" t="s">
        <v>7</v>
      </c>
      <c r="C207" s="13">
        <v>2078</v>
      </c>
      <c r="D207" s="13">
        <v>1584</v>
      </c>
      <c r="E207" s="13">
        <v>2387</v>
      </c>
      <c r="F207" s="13">
        <v>2071</v>
      </c>
      <c r="G207" s="13">
        <v>2755</v>
      </c>
      <c r="H207" s="13">
        <v>2396</v>
      </c>
      <c r="I207" s="13">
        <v>2819</v>
      </c>
      <c r="J207" s="13">
        <v>3277</v>
      </c>
      <c r="K207" s="13">
        <v>2561</v>
      </c>
      <c r="L207" s="13">
        <v>3112</v>
      </c>
      <c r="M207" s="13">
        <v>2762</v>
      </c>
      <c r="N207" s="13">
        <v>2771</v>
      </c>
      <c r="O207" s="13">
        <f t="shared" ref="O207:O208" si="275">SUM(C207:N207)</f>
        <v>30573</v>
      </c>
      <c r="P207" s="13">
        <v>2290</v>
      </c>
      <c r="Q207" s="13">
        <v>2090</v>
      </c>
      <c r="R207" s="13">
        <v>2520</v>
      </c>
      <c r="S207" s="11">
        <f t="shared" si="235"/>
        <v>31424</v>
      </c>
    </row>
    <row r="208" spans="1:19" ht="13.7" customHeight="1" x14ac:dyDescent="0.4">
      <c r="A208" s="26"/>
      <c r="B208" s="5" t="s">
        <v>8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2">
        <f t="shared" si="275"/>
        <v>0</v>
      </c>
      <c r="P208" s="14">
        <v>0</v>
      </c>
      <c r="Q208" s="14">
        <v>0</v>
      </c>
      <c r="R208" s="14">
        <v>0</v>
      </c>
      <c r="S208" s="6">
        <f t="shared" si="235"/>
        <v>0</v>
      </c>
    </row>
    <row r="209" spans="1:19" ht="13.7" customHeight="1" x14ac:dyDescent="0.4">
      <c r="A209" s="26"/>
      <c r="B209" s="7" t="s">
        <v>9</v>
      </c>
      <c r="C209" s="10">
        <f t="shared" ref="C209:E209" si="276">SUM(C207:C208)</f>
        <v>2078</v>
      </c>
      <c r="D209" s="10">
        <f t="shared" si="276"/>
        <v>1584</v>
      </c>
      <c r="E209" s="10">
        <f t="shared" si="276"/>
        <v>2387</v>
      </c>
      <c r="F209" s="8">
        <f t="shared" ref="F209:N209" si="277">SUM(F207,F208)</f>
        <v>2071</v>
      </c>
      <c r="G209" s="8">
        <f t="shared" si="277"/>
        <v>2755</v>
      </c>
      <c r="H209" s="8">
        <f t="shared" si="277"/>
        <v>2396</v>
      </c>
      <c r="I209" s="8">
        <f t="shared" si="277"/>
        <v>2819</v>
      </c>
      <c r="J209" s="8">
        <f t="shared" si="277"/>
        <v>3277</v>
      </c>
      <c r="K209" s="8">
        <f t="shared" si="277"/>
        <v>2561</v>
      </c>
      <c r="L209" s="8">
        <f t="shared" si="277"/>
        <v>3112</v>
      </c>
      <c r="M209" s="8">
        <f t="shared" si="277"/>
        <v>2762</v>
      </c>
      <c r="N209" s="8">
        <f t="shared" si="277"/>
        <v>2771</v>
      </c>
      <c r="O209" s="10">
        <f t="shared" ref="O209" si="278">SUM(O207:O208)</f>
        <v>30573</v>
      </c>
      <c r="P209" s="8">
        <f t="shared" ref="P209:R209" si="279">SUM(P207,P208)</f>
        <v>2290</v>
      </c>
      <c r="Q209" s="8">
        <f t="shared" si="279"/>
        <v>2090</v>
      </c>
      <c r="R209" s="8">
        <f t="shared" si="279"/>
        <v>2520</v>
      </c>
      <c r="S209" s="9">
        <f t="shared" si="235"/>
        <v>31424</v>
      </c>
    </row>
    <row r="210" spans="1:19" ht="13.7" customHeight="1" x14ac:dyDescent="0.4">
      <c r="A210" s="26"/>
      <c r="B210" s="3" t="s">
        <v>10</v>
      </c>
      <c r="C210" s="13">
        <v>1024</v>
      </c>
      <c r="D210" s="13">
        <v>1219</v>
      </c>
      <c r="E210" s="13">
        <v>1288</v>
      </c>
      <c r="F210" s="13">
        <v>1260</v>
      </c>
      <c r="G210" s="13">
        <v>1619</v>
      </c>
      <c r="H210" s="13">
        <v>1191</v>
      </c>
      <c r="I210" s="13">
        <v>1204</v>
      </c>
      <c r="J210" s="13">
        <v>1275</v>
      </c>
      <c r="K210" s="13">
        <v>1035</v>
      </c>
      <c r="L210" s="13">
        <v>1216</v>
      </c>
      <c r="M210" s="13">
        <v>1258</v>
      </c>
      <c r="N210" s="13">
        <v>1718</v>
      </c>
      <c r="O210" s="13">
        <f t="shared" ref="O210:O211" si="280">SUM(C210:N210)</f>
        <v>15307</v>
      </c>
      <c r="P210" s="13">
        <v>1082</v>
      </c>
      <c r="Q210" s="13">
        <v>976</v>
      </c>
      <c r="R210" s="13">
        <v>1247</v>
      </c>
      <c r="S210" s="11">
        <f t="shared" si="235"/>
        <v>15081</v>
      </c>
    </row>
    <row r="211" spans="1:19" ht="13.7" customHeight="1" x14ac:dyDescent="0.4">
      <c r="A211" s="26"/>
      <c r="B211" s="5" t="s">
        <v>8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2">
        <f t="shared" si="280"/>
        <v>0</v>
      </c>
      <c r="P211" s="14">
        <v>0</v>
      </c>
      <c r="Q211" s="14">
        <v>0</v>
      </c>
      <c r="R211" s="14">
        <v>0</v>
      </c>
      <c r="S211" s="6">
        <f t="shared" si="235"/>
        <v>0</v>
      </c>
    </row>
    <row r="212" spans="1:19" ht="13.7" customHeight="1" x14ac:dyDescent="0.4">
      <c r="A212" s="34"/>
      <c r="B212" s="7" t="s">
        <v>9</v>
      </c>
      <c r="C212" s="10">
        <f t="shared" ref="C212:E212" si="281">SUM(C210:C211)</f>
        <v>1024</v>
      </c>
      <c r="D212" s="10">
        <f t="shared" si="281"/>
        <v>1219</v>
      </c>
      <c r="E212" s="10">
        <f t="shared" si="281"/>
        <v>1288</v>
      </c>
      <c r="F212" s="10">
        <f t="shared" ref="F212:M212" si="282">SUM(F210,F211)</f>
        <v>1260</v>
      </c>
      <c r="G212" s="10">
        <f t="shared" si="282"/>
        <v>1619</v>
      </c>
      <c r="H212" s="10">
        <f t="shared" si="282"/>
        <v>1191</v>
      </c>
      <c r="I212" s="10">
        <f t="shared" si="282"/>
        <v>1204</v>
      </c>
      <c r="J212" s="10">
        <f t="shared" si="282"/>
        <v>1275</v>
      </c>
      <c r="K212" s="10">
        <f t="shared" si="282"/>
        <v>1035</v>
      </c>
      <c r="L212" s="10">
        <f t="shared" si="282"/>
        <v>1216</v>
      </c>
      <c r="M212" s="10">
        <f t="shared" si="282"/>
        <v>1258</v>
      </c>
      <c r="N212" s="10">
        <f t="shared" ref="N212:O212" si="283">SUM(N210:N211)</f>
        <v>1718</v>
      </c>
      <c r="O212" s="10">
        <f t="shared" si="283"/>
        <v>15307</v>
      </c>
      <c r="P212" s="10">
        <f t="shared" ref="P212:R212" si="284">SUM(P210,P211)</f>
        <v>1082</v>
      </c>
      <c r="Q212" s="10">
        <f t="shared" si="284"/>
        <v>976</v>
      </c>
      <c r="R212" s="10">
        <f t="shared" si="284"/>
        <v>1247</v>
      </c>
      <c r="S212" s="9">
        <f t="shared" si="235"/>
        <v>15081</v>
      </c>
    </row>
    <row r="213" spans="1:19" ht="13.7" customHeight="1" x14ac:dyDescent="0.4">
      <c r="A213" s="44" t="s">
        <v>42</v>
      </c>
      <c r="B213" s="3" t="s">
        <v>7</v>
      </c>
      <c r="C213" s="13">
        <v>1570</v>
      </c>
      <c r="D213" s="13">
        <v>1086</v>
      </c>
      <c r="E213" s="13">
        <v>1914</v>
      </c>
      <c r="F213" s="13">
        <v>1590</v>
      </c>
      <c r="G213" s="13">
        <v>1000</v>
      </c>
      <c r="H213" s="13">
        <v>1816</v>
      </c>
      <c r="I213" s="13">
        <v>2028</v>
      </c>
      <c r="J213" s="13">
        <v>2745</v>
      </c>
      <c r="K213" s="13">
        <v>2038</v>
      </c>
      <c r="L213" s="13">
        <v>2285</v>
      </c>
      <c r="M213" s="13">
        <v>2182</v>
      </c>
      <c r="N213" s="13">
        <v>2295</v>
      </c>
      <c r="O213" s="13">
        <f t="shared" ref="O213:O214" si="285">SUM(C213:N213)</f>
        <v>22549</v>
      </c>
      <c r="P213" s="13">
        <v>1846</v>
      </c>
      <c r="Q213" s="13">
        <v>1706</v>
      </c>
      <c r="R213" s="13">
        <v>2159</v>
      </c>
      <c r="S213" s="11">
        <f t="shared" si="235"/>
        <v>23690</v>
      </c>
    </row>
    <row r="214" spans="1:19" ht="13.7" customHeight="1" x14ac:dyDescent="0.4">
      <c r="A214" s="23"/>
      <c r="B214" s="5" t="s">
        <v>8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2">
        <f t="shared" si="285"/>
        <v>0</v>
      </c>
      <c r="P214" s="14">
        <v>0</v>
      </c>
      <c r="Q214" s="14">
        <v>0</v>
      </c>
      <c r="R214" s="14">
        <v>0</v>
      </c>
      <c r="S214" s="6">
        <f t="shared" si="235"/>
        <v>0</v>
      </c>
    </row>
    <row r="215" spans="1:19" ht="13.7" customHeight="1" x14ac:dyDescent="0.4">
      <c r="A215" s="23"/>
      <c r="B215" s="7" t="s">
        <v>9</v>
      </c>
      <c r="C215" s="10">
        <f t="shared" ref="C215:E215" si="286">SUM(C213:C214)</f>
        <v>1570</v>
      </c>
      <c r="D215" s="10">
        <f t="shared" si="286"/>
        <v>1086</v>
      </c>
      <c r="E215" s="10">
        <f t="shared" si="286"/>
        <v>1914</v>
      </c>
      <c r="F215" s="8">
        <f t="shared" ref="F215:N215" si="287">SUM(F213,F214)</f>
        <v>1590</v>
      </c>
      <c r="G215" s="8">
        <f t="shared" si="287"/>
        <v>1000</v>
      </c>
      <c r="H215" s="8">
        <f t="shared" si="287"/>
        <v>1816</v>
      </c>
      <c r="I215" s="8">
        <f t="shared" si="287"/>
        <v>2028</v>
      </c>
      <c r="J215" s="8">
        <f t="shared" si="287"/>
        <v>2745</v>
      </c>
      <c r="K215" s="8">
        <f t="shared" si="287"/>
        <v>2038</v>
      </c>
      <c r="L215" s="8">
        <f t="shared" si="287"/>
        <v>2285</v>
      </c>
      <c r="M215" s="8">
        <f t="shared" si="287"/>
        <v>2182</v>
      </c>
      <c r="N215" s="8">
        <f t="shared" si="287"/>
        <v>2295</v>
      </c>
      <c r="O215" s="10">
        <f t="shared" ref="O215" si="288">SUM(O213:O214)</f>
        <v>22549</v>
      </c>
      <c r="P215" s="8">
        <f t="shared" ref="P215:R215" si="289">SUM(P213,P214)</f>
        <v>1846</v>
      </c>
      <c r="Q215" s="8">
        <f t="shared" si="289"/>
        <v>1706</v>
      </c>
      <c r="R215" s="8">
        <f t="shared" si="289"/>
        <v>2159</v>
      </c>
      <c r="S215" s="9">
        <f t="shared" si="235"/>
        <v>23690</v>
      </c>
    </row>
    <row r="216" spans="1:19" ht="13.7" customHeight="1" x14ac:dyDescent="0.4">
      <c r="A216" s="23"/>
      <c r="B216" s="3" t="s">
        <v>10</v>
      </c>
      <c r="C216" s="13">
        <v>168</v>
      </c>
      <c r="D216" s="13">
        <v>171</v>
      </c>
      <c r="E216" s="13">
        <v>329</v>
      </c>
      <c r="F216" s="13">
        <v>248</v>
      </c>
      <c r="G216" s="13">
        <v>245</v>
      </c>
      <c r="H216" s="13">
        <v>144</v>
      </c>
      <c r="I216" s="13">
        <v>148</v>
      </c>
      <c r="J216" s="13">
        <v>86</v>
      </c>
      <c r="K216" s="13">
        <v>271</v>
      </c>
      <c r="L216" s="13">
        <v>234</v>
      </c>
      <c r="M216" s="13">
        <v>157</v>
      </c>
      <c r="N216" s="13">
        <v>250</v>
      </c>
      <c r="O216" s="13">
        <f t="shared" ref="O216:O217" si="290">SUM(C216:N216)</f>
        <v>2451</v>
      </c>
      <c r="P216" s="13">
        <v>148</v>
      </c>
      <c r="Q216" s="13">
        <v>120</v>
      </c>
      <c r="R216" s="13">
        <v>222</v>
      </c>
      <c r="S216" s="11">
        <f t="shared" si="235"/>
        <v>2273</v>
      </c>
    </row>
    <row r="217" spans="1:19" ht="13.7" customHeight="1" x14ac:dyDescent="0.4">
      <c r="A217" s="23"/>
      <c r="B217" s="5" t="s">
        <v>8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2">
        <f t="shared" si="290"/>
        <v>0</v>
      </c>
      <c r="P217" s="14">
        <v>0</v>
      </c>
      <c r="Q217" s="14">
        <v>0</v>
      </c>
      <c r="R217" s="14">
        <v>0</v>
      </c>
      <c r="S217" s="6">
        <f t="shared" si="235"/>
        <v>0</v>
      </c>
    </row>
    <row r="218" spans="1:19" ht="13.7" customHeight="1" x14ac:dyDescent="0.4">
      <c r="A218" s="24"/>
      <c r="B218" s="7" t="s">
        <v>9</v>
      </c>
      <c r="C218" s="10">
        <f t="shared" ref="C218:E218" si="291">SUM(C216:C217)</f>
        <v>168</v>
      </c>
      <c r="D218" s="10">
        <f t="shared" si="291"/>
        <v>171</v>
      </c>
      <c r="E218" s="10">
        <f t="shared" si="291"/>
        <v>329</v>
      </c>
      <c r="F218" s="10">
        <f t="shared" ref="F218:M218" si="292">SUM(F216,F217)</f>
        <v>248</v>
      </c>
      <c r="G218" s="10">
        <f t="shared" si="292"/>
        <v>245</v>
      </c>
      <c r="H218" s="10">
        <f t="shared" si="292"/>
        <v>144</v>
      </c>
      <c r="I218" s="10">
        <f t="shared" si="292"/>
        <v>148</v>
      </c>
      <c r="J218" s="10">
        <f t="shared" si="292"/>
        <v>86</v>
      </c>
      <c r="K218" s="10">
        <f t="shared" si="292"/>
        <v>271</v>
      </c>
      <c r="L218" s="10">
        <f t="shared" si="292"/>
        <v>234</v>
      </c>
      <c r="M218" s="10">
        <f t="shared" si="292"/>
        <v>157</v>
      </c>
      <c r="N218" s="10">
        <f t="shared" ref="N218:O218" si="293">SUM(N216:N217)</f>
        <v>250</v>
      </c>
      <c r="O218" s="10">
        <f t="shared" si="293"/>
        <v>2451</v>
      </c>
      <c r="P218" s="10">
        <f t="shared" ref="P218:R218" si="294">SUM(P216,P217)</f>
        <v>148</v>
      </c>
      <c r="Q218" s="10">
        <f t="shared" si="294"/>
        <v>120</v>
      </c>
      <c r="R218" s="10">
        <f t="shared" si="294"/>
        <v>222</v>
      </c>
      <c r="S218" s="9">
        <f t="shared" si="235"/>
        <v>2273</v>
      </c>
    </row>
    <row r="219" spans="1:19" ht="13.7" customHeight="1" x14ac:dyDescent="0.4">
      <c r="A219" s="31" t="s">
        <v>43</v>
      </c>
      <c r="B219" s="3" t="s">
        <v>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f t="shared" ref="O219:O220" si="295">SUM(C219:N219)</f>
        <v>0</v>
      </c>
      <c r="P219" s="13">
        <v>0</v>
      </c>
      <c r="Q219" s="13">
        <v>0</v>
      </c>
      <c r="R219" s="13">
        <v>0</v>
      </c>
      <c r="S219" s="11">
        <f t="shared" si="235"/>
        <v>0</v>
      </c>
    </row>
    <row r="220" spans="1:19" ht="13.7" customHeight="1" x14ac:dyDescent="0.4">
      <c r="A220" s="32"/>
      <c r="B220" s="5" t="s">
        <v>8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2">
        <f t="shared" si="295"/>
        <v>0</v>
      </c>
      <c r="P220" s="14">
        <v>0</v>
      </c>
      <c r="Q220" s="14">
        <v>0</v>
      </c>
      <c r="R220" s="14">
        <v>0</v>
      </c>
      <c r="S220" s="6">
        <f t="shared" si="235"/>
        <v>0</v>
      </c>
    </row>
    <row r="221" spans="1:19" ht="13.7" customHeight="1" x14ac:dyDescent="0.4">
      <c r="A221" s="32"/>
      <c r="B221" s="7" t="s">
        <v>9</v>
      </c>
      <c r="C221" s="10">
        <f t="shared" ref="C221:E221" si="296">SUM(C219:C220)</f>
        <v>0</v>
      </c>
      <c r="D221" s="10">
        <f t="shared" si="296"/>
        <v>0</v>
      </c>
      <c r="E221" s="10">
        <f t="shared" si="296"/>
        <v>0</v>
      </c>
      <c r="F221" s="8">
        <f t="shared" ref="F221:N221" si="297">SUM(F219,F220)</f>
        <v>0</v>
      </c>
      <c r="G221" s="8">
        <f t="shared" si="297"/>
        <v>0</v>
      </c>
      <c r="H221" s="8">
        <f t="shared" si="297"/>
        <v>0</v>
      </c>
      <c r="I221" s="8">
        <f t="shared" si="297"/>
        <v>0</v>
      </c>
      <c r="J221" s="8">
        <f t="shared" si="297"/>
        <v>0</v>
      </c>
      <c r="K221" s="8">
        <f t="shared" si="297"/>
        <v>0</v>
      </c>
      <c r="L221" s="8">
        <f t="shared" si="297"/>
        <v>0</v>
      </c>
      <c r="M221" s="8">
        <f t="shared" si="297"/>
        <v>0</v>
      </c>
      <c r="N221" s="8">
        <f t="shared" si="297"/>
        <v>0</v>
      </c>
      <c r="O221" s="10">
        <f t="shared" ref="O221" si="298">SUM(O219:O220)</f>
        <v>0</v>
      </c>
      <c r="P221" s="8">
        <f t="shared" ref="P221:R221" si="299">SUM(P219,P220)</f>
        <v>0</v>
      </c>
      <c r="Q221" s="8">
        <f t="shared" si="299"/>
        <v>0</v>
      </c>
      <c r="R221" s="8">
        <f t="shared" si="299"/>
        <v>0</v>
      </c>
      <c r="S221" s="9">
        <f t="shared" si="235"/>
        <v>0</v>
      </c>
    </row>
    <row r="222" spans="1:19" ht="13.7" customHeight="1" x14ac:dyDescent="0.4">
      <c r="A222" s="32"/>
      <c r="B222" s="3" t="s">
        <v>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f t="shared" ref="O222:O223" si="300">SUM(C222:N222)</f>
        <v>0</v>
      </c>
      <c r="P222" s="13">
        <v>0</v>
      </c>
      <c r="Q222" s="13">
        <v>0</v>
      </c>
      <c r="R222" s="13">
        <v>0</v>
      </c>
      <c r="S222" s="11">
        <f t="shared" si="235"/>
        <v>0</v>
      </c>
    </row>
    <row r="223" spans="1:19" ht="13.7" customHeight="1" x14ac:dyDescent="0.4">
      <c r="A223" s="32"/>
      <c r="B223" s="5" t="s">
        <v>8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2">
        <f t="shared" si="300"/>
        <v>0</v>
      </c>
      <c r="P223" s="14">
        <v>0</v>
      </c>
      <c r="Q223" s="14">
        <v>0</v>
      </c>
      <c r="R223" s="14">
        <v>0</v>
      </c>
      <c r="S223" s="6">
        <f t="shared" si="235"/>
        <v>0</v>
      </c>
    </row>
    <row r="224" spans="1:19" ht="13.7" customHeight="1" x14ac:dyDescent="0.4">
      <c r="A224" s="33"/>
      <c r="B224" s="7" t="s">
        <v>9</v>
      </c>
      <c r="C224" s="10">
        <f t="shared" ref="C224:E224" si="301">SUM(C222:C223)</f>
        <v>0</v>
      </c>
      <c r="D224" s="10">
        <f t="shared" si="301"/>
        <v>0</v>
      </c>
      <c r="E224" s="10">
        <f t="shared" si="301"/>
        <v>0</v>
      </c>
      <c r="F224" s="10">
        <f t="shared" ref="F224:M224" si="302">SUM(F222,F223)</f>
        <v>0</v>
      </c>
      <c r="G224" s="10">
        <f t="shared" si="302"/>
        <v>0</v>
      </c>
      <c r="H224" s="10">
        <f t="shared" si="302"/>
        <v>0</v>
      </c>
      <c r="I224" s="10">
        <f t="shared" si="302"/>
        <v>0</v>
      </c>
      <c r="J224" s="10">
        <f t="shared" si="302"/>
        <v>0</v>
      </c>
      <c r="K224" s="10">
        <f t="shared" si="302"/>
        <v>0</v>
      </c>
      <c r="L224" s="10">
        <f t="shared" si="302"/>
        <v>0</v>
      </c>
      <c r="M224" s="10">
        <f t="shared" si="302"/>
        <v>0</v>
      </c>
      <c r="N224" s="10">
        <f t="shared" ref="N224:O224" si="303">SUM(N222:N223)</f>
        <v>0</v>
      </c>
      <c r="O224" s="10">
        <f t="shared" si="303"/>
        <v>0</v>
      </c>
      <c r="P224" s="10">
        <f t="shared" ref="P224:R224" si="304">SUM(P222,P223)</f>
        <v>0</v>
      </c>
      <c r="Q224" s="10">
        <f t="shared" si="304"/>
        <v>0</v>
      </c>
      <c r="R224" s="10">
        <f t="shared" si="304"/>
        <v>0</v>
      </c>
      <c r="S224" s="9">
        <f t="shared" si="235"/>
        <v>0</v>
      </c>
    </row>
    <row r="225" spans="1:19" ht="13.7" customHeight="1" x14ac:dyDescent="0.4">
      <c r="A225" s="25" t="s">
        <v>44</v>
      </c>
      <c r="B225" s="3" t="s">
        <v>7</v>
      </c>
      <c r="C225" s="13">
        <v>10777</v>
      </c>
      <c r="D225" s="13">
        <v>6330</v>
      </c>
      <c r="E225" s="13">
        <v>12490</v>
      </c>
      <c r="F225" s="13">
        <v>14622</v>
      </c>
      <c r="G225" s="13">
        <v>17700</v>
      </c>
      <c r="H225" s="13">
        <v>18437</v>
      </c>
      <c r="I225" s="13">
        <v>20623</v>
      </c>
      <c r="J225" s="13">
        <v>24903</v>
      </c>
      <c r="K225" s="13">
        <v>18653</v>
      </c>
      <c r="L225" s="13">
        <v>23602</v>
      </c>
      <c r="M225" s="13">
        <v>20096</v>
      </c>
      <c r="N225" s="13">
        <v>16586</v>
      </c>
      <c r="O225" s="13">
        <f t="shared" ref="O225:O226" si="305">SUM(C225:N225)</f>
        <v>204819</v>
      </c>
      <c r="P225" s="13">
        <v>15209</v>
      </c>
      <c r="Q225" s="13">
        <v>16003</v>
      </c>
      <c r="R225" s="13">
        <v>22078</v>
      </c>
      <c r="S225" s="11">
        <f t="shared" si="235"/>
        <v>228512</v>
      </c>
    </row>
    <row r="226" spans="1:19" ht="13.7" customHeight="1" x14ac:dyDescent="0.4">
      <c r="A226" s="26"/>
      <c r="B226" s="5" t="s">
        <v>8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2">
        <f t="shared" si="305"/>
        <v>0</v>
      </c>
      <c r="P226" s="14">
        <v>0</v>
      </c>
      <c r="Q226" s="14">
        <v>0</v>
      </c>
      <c r="R226" s="14">
        <v>0</v>
      </c>
      <c r="S226" s="6">
        <f t="shared" si="235"/>
        <v>0</v>
      </c>
    </row>
    <row r="227" spans="1:19" ht="13.7" customHeight="1" x14ac:dyDescent="0.4">
      <c r="A227" s="26"/>
      <c r="B227" s="7" t="s">
        <v>9</v>
      </c>
      <c r="C227" s="10">
        <f t="shared" ref="C227:E227" si="306">SUM(C225:C226)</f>
        <v>10777</v>
      </c>
      <c r="D227" s="10">
        <f t="shared" si="306"/>
        <v>6330</v>
      </c>
      <c r="E227" s="10">
        <f t="shared" si="306"/>
        <v>12490</v>
      </c>
      <c r="F227" s="8">
        <f t="shared" ref="F227:N227" si="307">SUM(F225,F226)</f>
        <v>14622</v>
      </c>
      <c r="G227" s="8">
        <f t="shared" si="307"/>
        <v>17700</v>
      </c>
      <c r="H227" s="8">
        <f t="shared" si="307"/>
        <v>18437</v>
      </c>
      <c r="I227" s="8">
        <f t="shared" si="307"/>
        <v>20623</v>
      </c>
      <c r="J227" s="8">
        <f t="shared" si="307"/>
        <v>24903</v>
      </c>
      <c r="K227" s="8">
        <f t="shared" si="307"/>
        <v>18653</v>
      </c>
      <c r="L227" s="8">
        <f t="shared" si="307"/>
        <v>23602</v>
      </c>
      <c r="M227" s="8">
        <f t="shared" si="307"/>
        <v>20096</v>
      </c>
      <c r="N227" s="8">
        <f t="shared" si="307"/>
        <v>16586</v>
      </c>
      <c r="O227" s="10">
        <f t="shared" ref="O227" si="308">SUM(O225:O226)</f>
        <v>204819</v>
      </c>
      <c r="P227" s="8">
        <f t="shared" ref="P227:R227" si="309">SUM(P225,P226)</f>
        <v>15209</v>
      </c>
      <c r="Q227" s="8">
        <f t="shared" si="309"/>
        <v>16003</v>
      </c>
      <c r="R227" s="8">
        <f t="shared" si="309"/>
        <v>22078</v>
      </c>
      <c r="S227" s="9">
        <f t="shared" si="235"/>
        <v>228512</v>
      </c>
    </row>
    <row r="228" spans="1:19" ht="13.7" customHeight="1" x14ac:dyDescent="0.4">
      <c r="A228" s="26"/>
      <c r="B228" s="3" t="s">
        <v>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f t="shared" ref="O228:O229" si="310">SUM(C228:N228)</f>
        <v>0</v>
      </c>
      <c r="P228" s="13">
        <v>0</v>
      </c>
      <c r="Q228" s="13">
        <v>0</v>
      </c>
      <c r="R228" s="13">
        <v>0</v>
      </c>
      <c r="S228" s="11">
        <f t="shared" si="235"/>
        <v>0</v>
      </c>
    </row>
    <row r="229" spans="1:19" ht="13.7" customHeight="1" x14ac:dyDescent="0.4">
      <c r="A229" s="26"/>
      <c r="B229" s="5" t="s">
        <v>8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2">
        <f t="shared" si="310"/>
        <v>0</v>
      </c>
      <c r="P229" s="14">
        <v>0</v>
      </c>
      <c r="Q229" s="14">
        <v>0</v>
      </c>
      <c r="R229" s="14">
        <v>0</v>
      </c>
      <c r="S229" s="6">
        <f t="shared" si="235"/>
        <v>0</v>
      </c>
    </row>
    <row r="230" spans="1:19" ht="13.7" customHeight="1" x14ac:dyDescent="0.4">
      <c r="A230" s="34"/>
      <c r="B230" s="7" t="s">
        <v>9</v>
      </c>
      <c r="C230" s="10">
        <f t="shared" ref="C230:E230" si="311">SUM(C228:C229)</f>
        <v>0</v>
      </c>
      <c r="D230" s="10">
        <f t="shared" si="311"/>
        <v>0</v>
      </c>
      <c r="E230" s="10">
        <f t="shared" si="311"/>
        <v>0</v>
      </c>
      <c r="F230" s="10">
        <f t="shared" ref="F230:M230" si="312">SUM(F228,F229)</f>
        <v>0</v>
      </c>
      <c r="G230" s="10">
        <f t="shared" si="312"/>
        <v>0</v>
      </c>
      <c r="H230" s="10">
        <f t="shared" si="312"/>
        <v>0</v>
      </c>
      <c r="I230" s="10">
        <f t="shared" si="312"/>
        <v>0</v>
      </c>
      <c r="J230" s="10">
        <f t="shared" si="312"/>
        <v>0</v>
      </c>
      <c r="K230" s="10">
        <f t="shared" si="312"/>
        <v>0</v>
      </c>
      <c r="L230" s="10">
        <f t="shared" si="312"/>
        <v>0</v>
      </c>
      <c r="M230" s="10">
        <f t="shared" si="312"/>
        <v>0</v>
      </c>
      <c r="N230" s="10">
        <f t="shared" ref="N230:O230" si="313">SUM(N228:N229)</f>
        <v>0</v>
      </c>
      <c r="O230" s="10">
        <f t="shared" si="313"/>
        <v>0</v>
      </c>
      <c r="P230" s="10">
        <f t="shared" ref="P230:R230" si="314">SUM(P228,P229)</f>
        <v>0</v>
      </c>
      <c r="Q230" s="10">
        <f t="shared" si="314"/>
        <v>0</v>
      </c>
      <c r="R230" s="10">
        <f t="shared" si="314"/>
        <v>0</v>
      </c>
      <c r="S230" s="9">
        <f t="shared" si="235"/>
        <v>0</v>
      </c>
    </row>
    <row r="231" spans="1:19" ht="13.7" customHeight="1" x14ac:dyDescent="0.4">
      <c r="A231" s="35" t="s">
        <v>45</v>
      </c>
      <c r="B231" s="3" t="s">
        <v>7</v>
      </c>
      <c r="C231" s="13">
        <v>20743</v>
      </c>
      <c r="D231" s="13">
        <v>9670</v>
      </c>
      <c r="E231" s="13">
        <v>20633</v>
      </c>
      <c r="F231" s="13">
        <v>21852</v>
      </c>
      <c r="G231" s="13">
        <v>27929</v>
      </c>
      <c r="H231" s="13">
        <v>23428</v>
      </c>
      <c r="I231" s="13">
        <v>31896</v>
      </c>
      <c r="J231" s="13">
        <v>45256</v>
      </c>
      <c r="K231" s="13">
        <v>33354</v>
      </c>
      <c r="L231" s="13">
        <v>32311</v>
      </c>
      <c r="M231" s="13">
        <v>29878</v>
      </c>
      <c r="N231" s="13">
        <v>31346</v>
      </c>
      <c r="O231" s="13">
        <f t="shared" ref="O231:O232" si="315">SUM(C231:N231)</f>
        <v>328296</v>
      </c>
      <c r="P231" s="13">
        <v>24357</v>
      </c>
      <c r="Q231" s="13">
        <v>23646</v>
      </c>
      <c r="R231" s="13">
        <v>35240</v>
      </c>
      <c r="S231" s="11">
        <f t="shared" si="235"/>
        <v>360493</v>
      </c>
    </row>
    <row r="232" spans="1:19" ht="13.7" customHeight="1" x14ac:dyDescent="0.4">
      <c r="A232" s="36"/>
      <c r="B232" s="5" t="s">
        <v>8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2">
        <f t="shared" si="315"/>
        <v>0</v>
      </c>
      <c r="P232" s="14">
        <v>0</v>
      </c>
      <c r="Q232" s="14">
        <v>562</v>
      </c>
      <c r="R232" s="14">
        <v>1923</v>
      </c>
      <c r="S232" s="6">
        <f t="shared" si="235"/>
        <v>2485</v>
      </c>
    </row>
    <row r="233" spans="1:19" ht="13.7" customHeight="1" x14ac:dyDescent="0.4">
      <c r="A233" s="36"/>
      <c r="B233" s="7" t="s">
        <v>9</v>
      </c>
      <c r="C233" s="10">
        <f t="shared" ref="C233:E233" si="316">SUM(C231:C232)</f>
        <v>20743</v>
      </c>
      <c r="D233" s="10">
        <f t="shared" si="316"/>
        <v>9670</v>
      </c>
      <c r="E233" s="10">
        <f t="shared" si="316"/>
        <v>20633</v>
      </c>
      <c r="F233" s="8">
        <f t="shared" ref="F233:N233" si="317">SUM(F231,F232)</f>
        <v>21852</v>
      </c>
      <c r="G233" s="8">
        <f t="shared" si="317"/>
        <v>27929</v>
      </c>
      <c r="H233" s="8">
        <f t="shared" si="317"/>
        <v>23428</v>
      </c>
      <c r="I233" s="8">
        <f t="shared" si="317"/>
        <v>31896</v>
      </c>
      <c r="J233" s="8">
        <f t="shared" si="317"/>
        <v>45256</v>
      </c>
      <c r="K233" s="8">
        <f t="shared" si="317"/>
        <v>33354</v>
      </c>
      <c r="L233" s="8">
        <f t="shared" si="317"/>
        <v>32311</v>
      </c>
      <c r="M233" s="8">
        <f t="shared" si="317"/>
        <v>29878</v>
      </c>
      <c r="N233" s="8">
        <f t="shared" si="317"/>
        <v>31346</v>
      </c>
      <c r="O233" s="10">
        <f t="shared" ref="O233" si="318">SUM(O231:O232)</f>
        <v>328296</v>
      </c>
      <c r="P233" s="8">
        <f t="shared" ref="P233:R233" si="319">SUM(P231,P232)</f>
        <v>24357</v>
      </c>
      <c r="Q233" s="8">
        <f t="shared" si="319"/>
        <v>24208</v>
      </c>
      <c r="R233" s="8">
        <f t="shared" si="319"/>
        <v>37163</v>
      </c>
      <c r="S233" s="9">
        <f t="shared" si="235"/>
        <v>362978</v>
      </c>
    </row>
    <row r="234" spans="1:19" ht="13.7" customHeight="1" x14ac:dyDescent="0.4">
      <c r="A234" s="36"/>
      <c r="B234" s="3" t="s">
        <v>10</v>
      </c>
      <c r="C234" s="13">
        <v>96</v>
      </c>
      <c r="D234" s="13">
        <v>0</v>
      </c>
      <c r="E234" s="13">
        <v>0</v>
      </c>
      <c r="F234" s="13">
        <v>94</v>
      </c>
      <c r="G234" s="13">
        <v>23</v>
      </c>
      <c r="H234" s="13">
        <v>0</v>
      </c>
      <c r="I234" s="13">
        <v>2798</v>
      </c>
      <c r="J234" s="13">
        <v>5692</v>
      </c>
      <c r="K234" s="13">
        <v>1745</v>
      </c>
      <c r="L234" s="13">
        <v>0</v>
      </c>
      <c r="M234" s="13">
        <v>0</v>
      </c>
      <c r="N234" s="13">
        <v>869</v>
      </c>
      <c r="O234" s="13">
        <f t="shared" ref="O234:O235" si="320">SUM(C234:N234)</f>
        <v>11317</v>
      </c>
      <c r="P234" s="13">
        <v>431</v>
      </c>
      <c r="Q234" s="13">
        <v>0</v>
      </c>
      <c r="R234" s="13">
        <v>0</v>
      </c>
      <c r="S234" s="11">
        <f t="shared" si="235"/>
        <v>11652</v>
      </c>
    </row>
    <row r="235" spans="1:19" ht="13.7" customHeight="1" x14ac:dyDescent="0.4">
      <c r="A235" s="36"/>
      <c r="B235" s="5" t="s">
        <v>8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2">
        <f t="shared" si="320"/>
        <v>0</v>
      </c>
      <c r="P235" s="14">
        <v>0</v>
      </c>
      <c r="Q235" s="14">
        <v>0</v>
      </c>
      <c r="R235" s="14">
        <v>0</v>
      </c>
      <c r="S235" s="6">
        <f t="shared" si="235"/>
        <v>0</v>
      </c>
    </row>
    <row r="236" spans="1:19" ht="13.7" customHeight="1" thickBot="1" x14ac:dyDescent="0.45">
      <c r="A236" s="37"/>
      <c r="B236" s="7" t="s">
        <v>9</v>
      </c>
      <c r="C236" s="10">
        <f t="shared" ref="C236:E236" si="321">SUM(C234:C235)</f>
        <v>96</v>
      </c>
      <c r="D236" s="10">
        <f t="shared" si="321"/>
        <v>0</v>
      </c>
      <c r="E236" s="10">
        <f t="shared" si="321"/>
        <v>0</v>
      </c>
      <c r="F236" s="10">
        <f t="shared" ref="F236:M236" si="322">SUM(F234,F235)</f>
        <v>94</v>
      </c>
      <c r="G236" s="10">
        <f t="shared" si="322"/>
        <v>23</v>
      </c>
      <c r="H236" s="10">
        <f t="shared" si="322"/>
        <v>0</v>
      </c>
      <c r="I236" s="10">
        <f t="shared" si="322"/>
        <v>2798</v>
      </c>
      <c r="J236" s="10">
        <f t="shared" si="322"/>
        <v>5692</v>
      </c>
      <c r="K236" s="10">
        <f t="shared" si="322"/>
        <v>1745</v>
      </c>
      <c r="L236" s="10">
        <f t="shared" si="322"/>
        <v>0</v>
      </c>
      <c r="M236" s="10">
        <f t="shared" si="322"/>
        <v>0</v>
      </c>
      <c r="N236" s="10">
        <f t="shared" ref="N236:O236" si="323">SUM(N234:N235)</f>
        <v>869</v>
      </c>
      <c r="O236" s="10">
        <f t="shared" si="323"/>
        <v>11317</v>
      </c>
      <c r="P236" s="10">
        <f t="shared" ref="P236:R236" si="324">SUM(P234,P235)</f>
        <v>431</v>
      </c>
      <c r="Q236" s="10">
        <f t="shared" si="324"/>
        <v>0</v>
      </c>
      <c r="R236" s="10">
        <f t="shared" si="324"/>
        <v>0</v>
      </c>
      <c r="S236" s="9">
        <f t="shared" si="235"/>
        <v>11652</v>
      </c>
    </row>
    <row r="237" spans="1:19" ht="13.7" customHeight="1" x14ac:dyDescent="0.4">
      <c r="A237" s="38" t="s">
        <v>55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</row>
    <row r="238" spans="1:19" ht="13.7" customHeight="1" x14ac:dyDescent="0.4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</row>
    <row r="239" spans="1:19" ht="13.7" customHeight="1" thickBot="1" x14ac:dyDescent="0.45">
      <c r="A239" s="39" t="s">
        <v>0</v>
      </c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</row>
    <row r="240" spans="1:19" ht="13.7" customHeight="1" thickBot="1" x14ac:dyDescent="0.45">
      <c r="A240" s="40" t="s">
        <v>1</v>
      </c>
      <c r="B240" s="40" t="s">
        <v>2</v>
      </c>
      <c r="C240" s="41" t="s">
        <v>54</v>
      </c>
      <c r="D240" s="42"/>
      <c r="E240" s="42"/>
      <c r="F240" s="41" t="s">
        <v>3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3"/>
      <c r="S240" s="40" t="s">
        <v>4</v>
      </c>
    </row>
    <row r="241" spans="1:19" ht="13.7" customHeight="1" thickBot="1" x14ac:dyDescent="0.45">
      <c r="A241" s="27"/>
      <c r="B241" s="27"/>
      <c r="C241" s="2">
        <v>1</v>
      </c>
      <c r="D241" s="2">
        <v>2</v>
      </c>
      <c r="E241" s="2">
        <v>3</v>
      </c>
      <c r="F241" s="2">
        <v>4</v>
      </c>
      <c r="G241" s="2">
        <v>5</v>
      </c>
      <c r="H241" s="2">
        <v>6</v>
      </c>
      <c r="I241" s="2">
        <v>7</v>
      </c>
      <c r="J241" s="2">
        <v>8</v>
      </c>
      <c r="K241" s="2">
        <v>9</v>
      </c>
      <c r="L241" s="2">
        <v>10</v>
      </c>
      <c r="M241" s="2">
        <v>11</v>
      </c>
      <c r="N241" s="2">
        <v>12</v>
      </c>
      <c r="O241" s="2" t="s">
        <v>5</v>
      </c>
      <c r="P241" s="2">
        <v>1</v>
      </c>
      <c r="Q241" s="2">
        <v>2</v>
      </c>
      <c r="R241" s="2">
        <v>3</v>
      </c>
      <c r="S241" s="27"/>
    </row>
    <row r="242" spans="1:19" ht="13.7" customHeight="1" x14ac:dyDescent="0.4">
      <c r="A242" s="22" t="s">
        <v>46</v>
      </c>
      <c r="B242" s="3" t="s">
        <v>7</v>
      </c>
      <c r="C242" s="13">
        <v>6133</v>
      </c>
      <c r="D242" s="13">
        <v>4596</v>
      </c>
      <c r="E242" s="13">
        <v>7260</v>
      </c>
      <c r="F242" s="13">
        <v>6324</v>
      </c>
      <c r="G242" s="13">
        <v>8127</v>
      </c>
      <c r="H242" s="13">
        <v>7243</v>
      </c>
      <c r="I242" s="13">
        <v>8278</v>
      </c>
      <c r="J242" s="13">
        <v>10508</v>
      </c>
      <c r="K242" s="13">
        <v>7836</v>
      </c>
      <c r="L242" s="13">
        <v>9237</v>
      </c>
      <c r="M242" s="13">
        <v>8730</v>
      </c>
      <c r="N242" s="13">
        <v>9023</v>
      </c>
      <c r="O242" s="13">
        <f t="shared" ref="O242:O243" si="325">SUM(C242:N242)</f>
        <v>93295</v>
      </c>
      <c r="P242" s="13">
        <v>7355</v>
      </c>
      <c r="Q242" s="13">
        <v>6727</v>
      </c>
      <c r="R242" s="13">
        <v>8279</v>
      </c>
      <c r="S242" s="11">
        <f t="shared" ref="S242:S259" si="326">SUM(F242:N242,P242:R242)</f>
        <v>97667</v>
      </c>
    </row>
    <row r="243" spans="1:19" ht="13.7" customHeight="1" x14ac:dyDescent="0.4">
      <c r="A243" s="23"/>
      <c r="B243" s="5" t="s">
        <v>8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2">
        <f t="shared" si="325"/>
        <v>0</v>
      </c>
      <c r="P243" s="14">
        <v>0</v>
      </c>
      <c r="Q243" s="14">
        <v>0</v>
      </c>
      <c r="R243" s="14">
        <v>0</v>
      </c>
      <c r="S243" s="6">
        <f t="shared" si="326"/>
        <v>0</v>
      </c>
    </row>
    <row r="244" spans="1:19" ht="13.7" customHeight="1" x14ac:dyDescent="0.4">
      <c r="A244" s="23"/>
      <c r="B244" s="7" t="s">
        <v>9</v>
      </c>
      <c r="C244" s="10">
        <f t="shared" ref="C244:E244" si="327">SUM(C242:C243)</f>
        <v>6133</v>
      </c>
      <c r="D244" s="10">
        <f t="shared" si="327"/>
        <v>4596</v>
      </c>
      <c r="E244" s="10">
        <f t="shared" si="327"/>
        <v>7260</v>
      </c>
      <c r="F244" s="8">
        <f t="shared" ref="F244:N244" si="328">SUM(F242,F243)</f>
        <v>6324</v>
      </c>
      <c r="G244" s="8">
        <f t="shared" si="328"/>
        <v>8127</v>
      </c>
      <c r="H244" s="8">
        <f t="shared" si="328"/>
        <v>7243</v>
      </c>
      <c r="I244" s="8">
        <f t="shared" si="328"/>
        <v>8278</v>
      </c>
      <c r="J244" s="8">
        <f t="shared" si="328"/>
        <v>10508</v>
      </c>
      <c r="K244" s="8">
        <f t="shared" si="328"/>
        <v>7836</v>
      </c>
      <c r="L244" s="8">
        <f t="shared" si="328"/>
        <v>9237</v>
      </c>
      <c r="M244" s="8">
        <f t="shared" si="328"/>
        <v>8730</v>
      </c>
      <c r="N244" s="8">
        <f t="shared" si="328"/>
        <v>9023</v>
      </c>
      <c r="O244" s="10">
        <f t="shared" ref="O244" si="329">SUM(O242:O243)</f>
        <v>93295</v>
      </c>
      <c r="P244" s="8">
        <f t="shared" ref="P244:R244" si="330">SUM(P242,P243)</f>
        <v>7355</v>
      </c>
      <c r="Q244" s="8">
        <f t="shared" si="330"/>
        <v>6727</v>
      </c>
      <c r="R244" s="8">
        <f t="shared" si="330"/>
        <v>8279</v>
      </c>
      <c r="S244" s="9">
        <f t="shared" si="326"/>
        <v>97667</v>
      </c>
    </row>
    <row r="245" spans="1:19" ht="13.7" customHeight="1" x14ac:dyDescent="0.4">
      <c r="A245" s="23"/>
      <c r="B245" s="3" t="s">
        <v>10</v>
      </c>
      <c r="C245" s="13">
        <v>2464</v>
      </c>
      <c r="D245" s="13">
        <v>2560</v>
      </c>
      <c r="E245" s="13">
        <v>2828</v>
      </c>
      <c r="F245" s="13">
        <v>2775</v>
      </c>
      <c r="G245" s="13">
        <v>2695</v>
      </c>
      <c r="H245" s="13">
        <v>2605</v>
      </c>
      <c r="I245" s="13">
        <v>2607</v>
      </c>
      <c r="J245" s="13">
        <v>2646</v>
      </c>
      <c r="K245" s="13">
        <v>2472</v>
      </c>
      <c r="L245" s="13">
        <v>2613</v>
      </c>
      <c r="M245" s="13">
        <v>2621</v>
      </c>
      <c r="N245" s="13">
        <v>3376</v>
      </c>
      <c r="O245" s="13">
        <f t="shared" ref="O245:O246" si="331">SUM(C245:N245)</f>
        <v>32262</v>
      </c>
      <c r="P245" s="13">
        <v>2351</v>
      </c>
      <c r="Q245" s="13">
        <v>2166</v>
      </c>
      <c r="R245" s="13">
        <v>2648</v>
      </c>
      <c r="S245" s="11">
        <f t="shared" si="326"/>
        <v>31575</v>
      </c>
    </row>
    <row r="246" spans="1:19" ht="13.7" customHeight="1" x14ac:dyDescent="0.4">
      <c r="A246" s="23"/>
      <c r="B246" s="5" t="s">
        <v>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2">
        <f t="shared" si="331"/>
        <v>0</v>
      </c>
      <c r="P246" s="14">
        <v>0</v>
      </c>
      <c r="Q246" s="14">
        <v>0</v>
      </c>
      <c r="R246" s="14">
        <v>0</v>
      </c>
      <c r="S246" s="6">
        <f t="shared" si="326"/>
        <v>0</v>
      </c>
    </row>
    <row r="247" spans="1:19" ht="13.7" customHeight="1" x14ac:dyDescent="0.4">
      <c r="A247" s="24"/>
      <c r="B247" s="7" t="s">
        <v>9</v>
      </c>
      <c r="C247" s="10">
        <f t="shared" ref="C247:E247" si="332">SUM(C245:C246)</f>
        <v>2464</v>
      </c>
      <c r="D247" s="10">
        <f t="shared" si="332"/>
        <v>2560</v>
      </c>
      <c r="E247" s="10">
        <f t="shared" si="332"/>
        <v>2828</v>
      </c>
      <c r="F247" s="10">
        <f t="shared" ref="F247:M247" si="333">SUM(F245,F246)</f>
        <v>2775</v>
      </c>
      <c r="G247" s="10">
        <f t="shared" si="333"/>
        <v>2695</v>
      </c>
      <c r="H247" s="10">
        <f t="shared" si="333"/>
        <v>2605</v>
      </c>
      <c r="I247" s="10">
        <f t="shared" si="333"/>
        <v>2607</v>
      </c>
      <c r="J247" s="10">
        <f t="shared" si="333"/>
        <v>2646</v>
      </c>
      <c r="K247" s="10">
        <f t="shared" si="333"/>
        <v>2472</v>
      </c>
      <c r="L247" s="10">
        <f t="shared" si="333"/>
        <v>2613</v>
      </c>
      <c r="M247" s="10">
        <f t="shared" si="333"/>
        <v>2621</v>
      </c>
      <c r="N247" s="10">
        <f t="shared" ref="N247:O247" si="334">SUM(N245:N246)</f>
        <v>3376</v>
      </c>
      <c r="O247" s="10">
        <f t="shared" si="334"/>
        <v>32262</v>
      </c>
      <c r="P247" s="10">
        <f t="shared" ref="P247:R247" si="335">SUM(P245,P246)</f>
        <v>2351</v>
      </c>
      <c r="Q247" s="10">
        <f t="shared" si="335"/>
        <v>2166</v>
      </c>
      <c r="R247" s="10">
        <f t="shared" si="335"/>
        <v>2648</v>
      </c>
      <c r="S247" s="9">
        <f t="shared" si="326"/>
        <v>31575</v>
      </c>
    </row>
    <row r="248" spans="1:19" ht="13.7" customHeight="1" x14ac:dyDescent="0.4">
      <c r="A248" s="25" t="s">
        <v>47</v>
      </c>
      <c r="B248" s="3" t="s">
        <v>7</v>
      </c>
      <c r="C248" s="13">
        <v>26990</v>
      </c>
      <c r="D248" s="13">
        <v>10337</v>
      </c>
      <c r="E248" s="13">
        <v>24797</v>
      </c>
      <c r="F248" s="13">
        <v>30993</v>
      </c>
      <c r="G248" s="13">
        <v>38894</v>
      </c>
      <c r="H248" s="13">
        <v>39879</v>
      </c>
      <c r="I248" s="13">
        <v>47963</v>
      </c>
      <c r="J248" s="13">
        <v>57362</v>
      </c>
      <c r="K248" s="13">
        <v>47040</v>
      </c>
      <c r="L248" s="13">
        <v>57942</v>
      </c>
      <c r="M248" s="13">
        <v>58145</v>
      </c>
      <c r="N248" s="13">
        <v>54173</v>
      </c>
      <c r="O248" s="13">
        <f t="shared" ref="O248:O249" si="336">SUM(C248:N248)</f>
        <v>494515</v>
      </c>
      <c r="P248" s="13">
        <v>47050</v>
      </c>
      <c r="Q248" s="13">
        <v>52600</v>
      </c>
      <c r="R248" s="13">
        <v>63352</v>
      </c>
      <c r="S248" s="11">
        <f t="shared" si="326"/>
        <v>595393</v>
      </c>
    </row>
    <row r="249" spans="1:19" ht="13.7" customHeight="1" x14ac:dyDescent="0.4">
      <c r="A249" s="26"/>
      <c r="B249" s="5" t="s">
        <v>8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2">
        <f t="shared" si="336"/>
        <v>0</v>
      </c>
      <c r="P249" s="14">
        <v>0</v>
      </c>
      <c r="Q249" s="14">
        <v>0</v>
      </c>
      <c r="R249" s="14">
        <v>1143</v>
      </c>
      <c r="S249" s="6">
        <f t="shared" si="326"/>
        <v>1143</v>
      </c>
    </row>
    <row r="250" spans="1:19" ht="13.7" customHeight="1" x14ac:dyDescent="0.4">
      <c r="A250" s="26"/>
      <c r="B250" s="7" t="s">
        <v>9</v>
      </c>
      <c r="C250" s="10">
        <f t="shared" ref="C250:E250" si="337">SUM(C248:C249)</f>
        <v>26990</v>
      </c>
      <c r="D250" s="10">
        <f t="shared" si="337"/>
        <v>10337</v>
      </c>
      <c r="E250" s="10">
        <f t="shared" si="337"/>
        <v>24797</v>
      </c>
      <c r="F250" s="8">
        <f t="shared" ref="F250:N250" si="338">SUM(F248,F249)</f>
        <v>30993</v>
      </c>
      <c r="G250" s="8">
        <f t="shared" si="338"/>
        <v>38894</v>
      </c>
      <c r="H250" s="8">
        <f t="shared" si="338"/>
        <v>39879</v>
      </c>
      <c r="I250" s="8">
        <f t="shared" si="338"/>
        <v>47963</v>
      </c>
      <c r="J250" s="8">
        <f t="shared" si="338"/>
        <v>57362</v>
      </c>
      <c r="K250" s="8">
        <f t="shared" si="338"/>
        <v>47040</v>
      </c>
      <c r="L250" s="8">
        <f t="shared" si="338"/>
        <v>57942</v>
      </c>
      <c r="M250" s="8">
        <f t="shared" si="338"/>
        <v>58145</v>
      </c>
      <c r="N250" s="8">
        <f t="shared" si="338"/>
        <v>54173</v>
      </c>
      <c r="O250" s="10">
        <f t="shared" ref="O250" si="339">SUM(O248:O249)</f>
        <v>494515</v>
      </c>
      <c r="P250" s="8">
        <f t="shared" ref="P250:R250" si="340">SUM(P248,P249)</f>
        <v>47050</v>
      </c>
      <c r="Q250" s="8">
        <f t="shared" si="340"/>
        <v>52600</v>
      </c>
      <c r="R250" s="8">
        <f t="shared" si="340"/>
        <v>64495</v>
      </c>
      <c r="S250" s="9">
        <f t="shared" si="326"/>
        <v>596536</v>
      </c>
    </row>
    <row r="251" spans="1:19" ht="13.7" customHeight="1" x14ac:dyDescent="0.4">
      <c r="A251" s="26"/>
      <c r="B251" s="3" t="s">
        <v>10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f t="shared" ref="O251:O252" si="341">SUM(C251:N251)</f>
        <v>0</v>
      </c>
      <c r="P251" s="13">
        <v>0</v>
      </c>
      <c r="Q251" s="13">
        <v>0</v>
      </c>
      <c r="R251" s="13">
        <v>0</v>
      </c>
      <c r="S251" s="11">
        <f t="shared" si="326"/>
        <v>0</v>
      </c>
    </row>
    <row r="252" spans="1:19" ht="13.7" customHeight="1" x14ac:dyDescent="0.4">
      <c r="A252" s="26"/>
      <c r="B252" s="5" t="s">
        <v>8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2">
        <f t="shared" si="341"/>
        <v>0</v>
      </c>
      <c r="P252" s="14">
        <v>0</v>
      </c>
      <c r="Q252" s="14">
        <v>0</v>
      </c>
      <c r="R252" s="14">
        <v>0</v>
      </c>
      <c r="S252" s="6">
        <f t="shared" si="326"/>
        <v>0</v>
      </c>
    </row>
    <row r="253" spans="1:19" ht="13.7" customHeight="1" thickBot="1" x14ac:dyDescent="0.45">
      <c r="A253" s="27"/>
      <c r="B253" s="7" t="s">
        <v>9</v>
      </c>
      <c r="C253" s="10">
        <f t="shared" ref="C253:E253" si="342">SUM(C251:C252)</f>
        <v>0</v>
      </c>
      <c r="D253" s="10">
        <f t="shared" si="342"/>
        <v>0</v>
      </c>
      <c r="E253" s="10">
        <f t="shared" si="342"/>
        <v>0</v>
      </c>
      <c r="F253" s="10">
        <f t="shared" ref="F253:M253" si="343">SUM(F251,F252)</f>
        <v>0</v>
      </c>
      <c r="G253" s="10">
        <f t="shared" si="343"/>
        <v>0</v>
      </c>
      <c r="H253" s="10">
        <f t="shared" si="343"/>
        <v>0</v>
      </c>
      <c r="I253" s="10">
        <f t="shared" si="343"/>
        <v>0</v>
      </c>
      <c r="J253" s="10">
        <f t="shared" si="343"/>
        <v>0</v>
      </c>
      <c r="K253" s="10">
        <f t="shared" si="343"/>
        <v>0</v>
      </c>
      <c r="L253" s="10">
        <f t="shared" si="343"/>
        <v>0</v>
      </c>
      <c r="M253" s="10">
        <f t="shared" si="343"/>
        <v>0</v>
      </c>
      <c r="N253" s="10">
        <f t="shared" ref="N253:O253" si="344">SUM(N251:N252)</f>
        <v>0</v>
      </c>
      <c r="O253" s="10">
        <f t="shared" si="344"/>
        <v>0</v>
      </c>
      <c r="P253" s="10">
        <f t="shared" ref="P253:R253" si="345">SUM(P251,P252)</f>
        <v>0</v>
      </c>
      <c r="Q253" s="10">
        <f t="shared" si="345"/>
        <v>0</v>
      </c>
      <c r="R253" s="10">
        <f t="shared" si="345"/>
        <v>0</v>
      </c>
      <c r="S253" s="9">
        <f t="shared" si="326"/>
        <v>0</v>
      </c>
    </row>
    <row r="254" spans="1:19" ht="13.7" customHeight="1" x14ac:dyDescent="0.4">
      <c r="A254" s="28" t="s">
        <v>48</v>
      </c>
      <c r="B254" s="3" t="s">
        <v>7</v>
      </c>
      <c r="C254" s="18">
        <f t="shared" ref="C254:N254" si="346">SUM(C6,C95,C160,)</f>
        <v>4713341</v>
      </c>
      <c r="D254" s="18">
        <f t="shared" si="346"/>
        <v>2953215</v>
      </c>
      <c r="E254" s="18">
        <f t="shared" si="346"/>
        <v>5503527</v>
      </c>
      <c r="F254" s="18">
        <f t="shared" si="346"/>
        <v>5473853</v>
      </c>
      <c r="G254" s="18">
        <f t="shared" si="346"/>
        <v>6400763</v>
      </c>
      <c r="H254" s="18">
        <f t="shared" si="346"/>
        <v>6382187</v>
      </c>
      <c r="I254" s="18">
        <f t="shared" si="346"/>
        <v>7592291</v>
      </c>
      <c r="J254" s="18">
        <f t="shared" si="346"/>
        <v>8673479</v>
      </c>
      <c r="K254" s="18">
        <f t="shared" si="346"/>
        <v>7585830</v>
      </c>
      <c r="L254" s="18">
        <f t="shared" si="346"/>
        <v>8465726</v>
      </c>
      <c r="M254" s="18">
        <f t="shared" si="346"/>
        <v>8172307</v>
      </c>
      <c r="N254" s="18">
        <f t="shared" si="346"/>
        <v>8079615</v>
      </c>
      <c r="O254" s="18">
        <f>SUM(C254:N254)</f>
        <v>79996134</v>
      </c>
      <c r="P254" s="18">
        <f>SUM(P6,P95,P160,)</f>
        <v>7188625</v>
      </c>
      <c r="Q254" s="18">
        <f>SUM(Q6,Q95,Q160,)</f>
        <v>7558389</v>
      </c>
      <c r="R254" s="18">
        <f>SUM(R6,R95,R160,)</f>
        <v>8980490</v>
      </c>
      <c r="S254" s="4">
        <f t="shared" si="326"/>
        <v>90553555</v>
      </c>
    </row>
    <row r="255" spans="1:19" ht="13.7" customHeight="1" x14ac:dyDescent="0.4">
      <c r="A255" s="29"/>
      <c r="B255" s="5" t="s">
        <v>8</v>
      </c>
      <c r="C255" s="12">
        <f t="shared" ref="C255:N255" si="347">SUM(C7,C96,C161)</f>
        <v>243133</v>
      </c>
      <c r="D255" s="12">
        <f t="shared" si="347"/>
        <v>190304</v>
      </c>
      <c r="E255" s="12">
        <f t="shared" si="347"/>
        <v>350438</v>
      </c>
      <c r="F255" s="12">
        <f t="shared" si="347"/>
        <v>534785</v>
      </c>
      <c r="G255" s="12">
        <f t="shared" si="347"/>
        <v>615595</v>
      </c>
      <c r="H255" s="12">
        <f t="shared" si="347"/>
        <v>750151</v>
      </c>
      <c r="I255" s="12">
        <f t="shared" si="347"/>
        <v>996058</v>
      </c>
      <c r="J255" s="12">
        <f t="shared" si="347"/>
        <v>1145470</v>
      </c>
      <c r="K255" s="12">
        <f t="shared" si="347"/>
        <v>1061467</v>
      </c>
      <c r="L255" s="12">
        <f t="shared" si="347"/>
        <v>1375573</v>
      </c>
      <c r="M255" s="12">
        <f t="shared" si="347"/>
        <v>1872980</v>
      </c>
      <c r="N255" s="12">
        <f t="shared" si="347"/>
        <v>2530931</v>
      </c>
      <c r="O255" s="12">
        <f>SUM(C255:N255)</f>
        <v>11666885</v>
      </c>
      <c r="P255" s="12">
        <f>SUM(P7,P96,P161)</f>
        <v>2683481</v>
      </c>
      <c r="Q255" s="12">
        <f>SUM(Q7,Q96,Q161)</f>
        <v>2653250</v>
      </c>
      <c r="R255" s="12">
        <f>SUM(R7,R96,R161)</f>
        <v>3248455</v>
      </c>
      <c r="S255" s="6">
        <f t="shared" si="326"/>
        <v>19468196</v>
      </c>
    </row>
    <row r="256" spans="1:19" ht="13.7" customHeight="1" x14ac:dyDescent="0.4">
      <c r="A256" s="29"/>
      <c r="B256" s="7" t="s">
        <v>9</v>
      </c>
      <c r="C256" s="17">
        <f t="shared" ref="C256:R256" si="348">SUM(C254:C255)</f>
        <v>4956474</v>
      </c>
      <c r="D256" s="17">
        <f t="shared" si="348"/>
        <v>3143519</v>
      </c>
      <c r="E256" s="17">
        <f t="shared" si="348"/>
        <v>5853965</v>
      </c>
      <c r="F256" s="17">
        <f t="shared" si="348"/>
        <v>6008638</v>
      </c>
      <c r="G256" s="17">
        <f t="shared" si="348"/>
        <v>7016358</v>
      </c>
      <c r="H256" s="17">
        <f t="shared" si="348"/>
        <v>7132338</v>
      </c>
      <c r="I256" s="17">
        <f t="shared" si="348"/>
        <v>8588349</v>
      </c>
      <c r="J256" s="17">
        <f t="shared" si="348"/>
        <v>9818949</v>
      </c>
      <c r="K256" s="17">
        <f t="shared" si="348"/>
        <v>8647297</v>
      </c>
      <c r="L256" s="17">
        <f t="shared" si="348"/>
        <v>9841299</v>
      </c>
      <c r="M256" s="17">
        <f t="shared" si="348"/>
        <v>10045287</v>
      </c>
      <c r="N256" s="17">
        <f t="shared" si="348"/>
        <v>10610546</v>
      </c>
      <c r="O256" s="10">
        <f t="shared" si="348"/>
        <v>91663019</v>
      </c>
      <c r="P256" s="17">
        <f t="shared" si="348"/>
        <v>9872106</v>
      </c>
      <c r="Q256" s="17">
        <f t="shared" si="348"/>
        <v>10211639</v>
      </c>
      <c r="R256" s="17">
        <f t="shared" si="348"/>
        <v>12228945</v>
      </c>
      <c r="S256" s="9">
        <f t="shared" si="326"/>
        <v>110021751</v>
      </c>
    </row>
    <row r="257" spans="1:19" ht="13.7" customHeight="1" x14ac:dyDescent="0.4">
      <c r="A257" s="29"/>
      <c r="B257" s="3" t="s">
        <v>10</v>
      </c>
      <c r="C257" s="13">
        <f t="shared" ref="C257:N258" si="349">SUM(C9,C98,C163)</f>
        <v>39994758</v>
      </c>
      <c r="D257" s="13">
        <f t="shared" si="349"/>
        <v>38106620</v>
      </c>
      <c r="E257" s="13">
        <f t="shared" si="349"/>
        <v>46734207</v>
      </c>
      <c r="F257" s="13">
        <f t="shared" si="349"/>
        <v>44866343</v>
      </c>
      <c r="G257" s="13">
        <f t="shared" si="349"/>
        <v>40479796</v>
      </c>
      <c r="H257" s="13">
        <f t="shared" si="349"/>
        <v>43430721</v>
      </c>
      <c r="I257" s="13">
        <f t="shared" si="349"/>
        <v>51851757</v>
      </c>
      <c r="J257" s="13">
        <f t="shared" si="349"/>
        <v>48394279</v>
      </c>
      <c r="K257" s="13">
        <f t="shared" si="349"/>
        <v>49950299</v>
      </c>
      <c r="L257" s="13">
        <f t="shared" si="349"/>
        <v>56160293</v>
      </c>
      <c r="M257" s="13">
        <f t="shared" si="349"/>
        <v>55135139</v>
      </c>
      <c r="N257" s="13">
        <f t="shared" si="349"/>
        <v>67267170</v>
      </c>
      <c r="O257" s="13">
        <f>SUM(C257:N257)</f>
        <v>582371382</v>
      </c>
      <c r="P257" s="13">
        <f t="shared" ref="P257:R258" si="350">SUM(P9,P98,P163)</f>
        <v>45086067</v>
      </c>
      <c r="Q257" s="13">
        <f t="shared" si="350"/>
        <v>44985945</v>
      </c>
      <c r="R257" s="13">
        <f t="shared" si="350"/>
        <v>53620652</v>
      </c>
      <c r="S257" s="11">
        <f t="shared" si="326"/>
        <v>601228461</v>
      </c>
    </row>
    <row r="258" spans="1:19" ht="13.7" customHeight="1" x14ac:dyDescent="0.4">
      <c r="A258" s="29"/>
      <c r="B258" s="5" t="s">
        <v>8</v>
      </c>
      <c r="C258" s="12">
        <f t="shared" si="349"/>
        <v>240990002</v>
      </c>
      <c r="D258" s="12">
        <f t="shared" si="349"/>
        <v>226172667</v>
      </c>
      <c r="E258" s="12">
        <f t="shared" si="349"/>
        <v>254721691</v>
      </c>
      <c r="F258" s="12">
        <f t="shared" si="349"/>
        <v>229065978</v>
      </c>
      <c r="G258" s="12">
        <f t="shared" si="349"/>
        <v>219588531</v>
      </c>
      <c r="H258" s="12">
        <f t="shared" si="349"/>
        <v>225384659</v>
      </c>
      <c r="I258" s="12">
        <f t="shared" si="349"/>
        <v>228351557</v>
      </c>
      <c r="J258" s="12">
        <f t="shared" si="349"/>
        <v>213002492</v>
      </c>
      <c r="K258" s="12">
        <f t="shared" si="349"/>
        <v>218627028</v>
      </c>
      <c r="L258" s="12">
        <f t="shared" si="349"/>
        <v>222852729</v>
      </c>
      <c r="M258" s="12">
        <f t="shared" si="349"/>
        <v>213687048</v>
      </c>
      <c r="N258" s="12">
        <f t="shared" si="349"/>
        <v>217721421</v>
      </c>
      <c r="O258" s="12">
        <f>SUM(C258:N258)</f>
        <v>2710165803</v>
      </c>
      <c r="P258" s="12">
        <f t="shared" si="350"/>
        <v>175057705</v>
      </c>
      <c r="Q258" s="12">
        <f t="shared" si="350"/>
        <v>189257422</v>
      </c>
      <c r="R258" s="12">
        <f t="shared" si="350"/>
        <v>219887041</v>
      </c>
      <c r="S258" s="6">
        <f t="shared" si="326"/>
        <v>2572483611</v>
      </c>
    </row>
    <row r="259" spans="1:19" ht="13.7" customHeight="1" thickBot="1" x14ac:dyDescent="0.45">
      <c r="A259" s="30"/>
      <c r="B259" s="7" t="s">
        <v>9</v>
      </c>
      <c r="C259" s="15">
        <f t="shared" ref="C259:R259" si="351">SUM(C257:C258)</f>
        <v>280984760</v>
      </c>
      <c r="D259" s="15">
        <f t="shared" si="351"/>
        <v>264279287</v>
      </c>
      <c r="E259" s="15">
        <f t="shared" si="351"/>
        <v>301455898</v>
      </c>
      <c r="F259" s="15">
        <f t="shared" si="351"/>
        <v>273932321</v>
      </c>
      <c r="G259" s="15">
        <f t="shared" si="351"/>
        <v>260068327</v>
      </c>
      <c r="H259" s="15">
        <f t="shared" si="351"/>
        <v>268815380</v>
      </c>
      <c r="I259" s="15">
        <f t="shared" si="351"/>
        <v>280203314</v>
      </c>
      <c r="J259" s="15">
        <f t="shared" si="351"/>
        <v>261396771</v>
      </c>
      <c r="K259" s="15">
        <f t="shared" si="351"/>
        <v>268577327</v>
      </c>
      <c r="L259" s="15">
        <f t="shared" si="351"/>
        <v>279013022</v>
      </c>
      <c r="M259" s="15">
        <f t="shared" si="351"/>
        <v>268822187</v>
      </c>
      <c r="N259" s="15">
        <f t="shared" si="351"/>
        <v>284988591</v>
      </c>
      <c r="O259" s="10">
        <f t="shared" si="351"/>
        <v>3292537185</v>
      </c>
      <c r="P259" s="15">
        <f t="shared" si="351"/>
        <v>220143772</v>
      </c>
      <c r="Q259" s="15">
        <f t="shared" si="351"/>
        <v>234243367</v>
      </c>
      <c r="R259" s="15">
        <f t="shared" si="351"/>
        <v>273507693</v>
      </c>
      <c r="S259" s="16">
        <f t="shared" si="326"/>
        <v>3173712072</v>
      </c>
    </row>
    <row r="260" spans="1:19" s="19" customFormat="1" x14ac:dyDescent="0.4">
      <c r="A260" s="19" t="s">
        <v>49</v>
      </c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1" t="s">
        <v>50</v>
      </c>
      <c r="M260" s="20" t="s">
        <v>51</v>
      </c>
      <c r="N260" s="20"/>
      <c r="O260" s="20"/>
      <c r="P260" s="20"/>
      <c r="Q260" s="20"/>
      <c r="R260" s="20"/>
      <c r="S260" s="20"/>
    </row>
    <row r="261" spans="1:19" x14ac:dyDescent="0.4">
      <c r="M261" s="1" t="s">
        <v>52</v>
      </c>
    </row>
    <row r="262" spans="1:19" x14ac:dyDescent="0.4">
      <c r="M262" s="1" t="s">
        <v>56</v>
      </c>
    </row>
    <row r="263" spans="1:19" x14ac:dyDescent="0.4">
      <c r="M263" s="1" t="s">
        <v>53</v>
      </c>
    </row>
  </sheetData>
  <mergeCells count="74">
    <mergeCell ref="A36:A41"/>
    <mergeCell ref="A1:S2"/>
    <mergeCell ref="A3:S3"/>
    <mergeCell ref="A4:A5"/>
    <mergeCell ref="B4:B5"/>
    <mergeCell ref="C4:E4"/>
    <mergeCell ref="F4:R4"/>
    <mergeCell ref="S4:S5"/>
    <mergeCell ref="A6:A11"/>
    <mergeCell ref="A12:A17"/>
    <mergeCell ref="A18:A23"/>
    <mergeCell ref="A24:A29"/>
    <mergeCell ref="A30:A35"/>
    <mergeCell ref="A95:A100"/>
    <mergeCell ref="A42:A47"/>
    <mergeCell ref="A48:A53"/>
    <mergeCell ref="A54:A59"/>
    <mergeCell ref="A60:S61"/>
    <mergeCell ref="A62:S62"/>
    <mergeCell ref="A63:A64"/>
    <mergeCell ref="B63:B64"/>
    <mergeCell ref="C63:E63"/>
    <mergeCell ref="F63:R63"/>
    <mergeCell ref="S63:S64"/>
    <mergeCell ref="A65:A70"/>
    <mergeCell ref="A71:A76"/>
    <mergeCell ref="A77:A82"/>
    <mergeCell ref="A83:A88"/>
    <mergeCell ref="A89:A94"/>
    <mergeCell ref="A154:A159"/>
    <mergeCell ref="A101:A106"/>
    <mergeCell ref="A107:A112"/>
    <mergeCell ref="A113:A118"/>
    <mergeCell ref="A119:S120"/>
    <mergeCell ref="A121:S121"/>
    <mergeCell ref="A122:A123"/>
    <mergeCell ref="B122:B123"/>
    <mergeCell ref="C122:E122"/>
    <mergeCell ref="F122:R122"/>
    <mergeCell ref="S122:S123"/>
    <mergeCell ref="A124:A129"/>
    <mergeCell ref="A130:A135"/>
    <mergeCell ref="A136:A141"/>
    <mergeCell ref="A142:A147"/>
    <mergeCell ref="A148:A153"/>
    <mergeCell ref="A213:A218"/>
    <mergeCell ref="A160:A165"/>
    <mergeCell ref="A166:A171"/>
    <mergeCell ref="A172:A177"/>
    <mergeCell ref="A178:S179"/>
    <mergeCell ref="A180:S180"/>
    <mergeCell ref="A181:A182"/>
    <mergeCell ref="B181:B182"/>
    <mergeCell ref="C181:E181"/>
    <mergeCell ref="F181:R181"/>
    <mergeCell ref="S181:S182"/>
    <mergeCell ref="A183:A188"/>
    <mergeCell ref="A189:A194"/>
    <mergeCell ref="A195:A200"/>
    <mergeCell ref="A201:A206"/>
    <mergeCell ref="A207:A212"/>
    <mergeCell ref="A242:A247"/>
    <mergeCell ref="A248:A253"/>
    <mergeCell ref="A254:A259"/>
    <mergeCell ref="A219:A224"/>
    <mergeCell ref="A225:A230"/>
    <mergeCell ref="A231:A236"/>
    <mergeCell ref="A237:S238"/>
    <mergeCell ref="A239:S239"/>
    <mergeCell ref="A240:A241"/>
    <mergeCell ref="B240:B241"/>
    <mergeCell ref="C240:E240"/>
    <mergeCell ref="F240:R240"/>
    <mergeCell ref="S240:S241"/>
  </mergeCells>
  <phoneticPr fontId="3"/>
  <pageMargins left="0.70866141732283472" right="0.70866141732283472" top="0.62992125984251968" bottom="0.62992125984251968" header="0.31496062992125984" footer="0.31496062992125984"/>
  <pageSetup paperSize="9" scale="48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利用概況集計表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2023-04-27T01:31:07Z</dcterms:created>
  <dcterms:modified xsi:type="dcterms:W3CDTF">2023-04-27T23:48:59Z</dcterms:modified>
</cp:coreProperties>
</file>