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/>
  </bookViews>
  <sheets>
    <sheet name="平成３０年度" sheetId="5" r:id="rId1"/>
  </sheets>
  <definedNames>
    <definedName name="_xlnm.Print_Area" localSheetId="0">平成３０年度!$A$1:$CP$263</definedName>
  </definedNames>
  <calcPr calcId="152511"/>
</workbook>
</file>

<file path=xl/calcChain.xml><?xml version="1.0" encoding="utf-8"?>
<calcChain xmlns="http://schemas.openxmlformats.org/spreadsheetml/2006/main">
  <c r="CG253" i="5" l="1"/>
  <c r="CB253" i="5"/>
  <c r="CG250" i="5"/>
  <c r="CB250" i="5"/>
  <c r="CG247" i="5"/>
  <c r="CB247" i="5"/>
  <c r="CG244" i="5"/>
  <c r="CB244" i="5"/>
  <c r="CG236" i="5"/>
  <c r="CB236" i="5"/>
  <c r="CG233" i="5"/>
  <c r="CB233" i="5"/>
  <c r="CG230" i="5"/>
  <c r="CB230" i="5"/>
  <c r="CG227" i="5"/>
  <c r="CB227" i="5"/>
  <c r="CG224" i="5"/>
  <c r="CB224" i="5"/>
  <c r="CG221" i="5"/>
  <c r="CB221" i="5"/>
  <c r="CG218" i="5"/>
  <c r="CB218" i="5"/>
  <c r="CG215" i="5"/>
  <c r="CB215" i="5"/>
  <c r="CG212" i="5"/>
  <c r="CB212" i="5"/>
  <c r="CG209" i="5"/>
  <c r="CB209" i="5"/>
  <c r="CG206" i="5"/>
  <c r="CB206" i="5"/>
  <c r="CG203" i="5"/>
  <c r="CB203" i="5"/>
  <c r="CG200" i="5"/>
  <c r="CB200" i="5"/>
  <c r="CG197" i="5"/>
  <c r="CB197" i="5"/>
  <c r="CG194" i="5"/>
  <c r="CB194" i="5"/>
  <c r="CG191" i="5"/>
  <c r="CB191" i="5"/>
  <c r="CG188" i="5"/>
  <c r="CB188" i="5"/>
  <c r="CG185" i="5"/>
  <c r="CB185" i="5"/>
  <c r="CG177" i="5"/>
  <c r="CB177" i="5"/>
  <c r="CG174" i="5"/>
  <c r="CB174" i="5"/>
  <c r="CG171" i="5"/>
  <c r="CB171" i="5"/>
  <c r="CG168" i="5"/>
  <c r="CB168" i="5"/>
  <c r="CG164" i="5"/>
  <c r="CB164" i="5"/>
  <c r="CG163" i="5"/>
  <c r="CG165" i="5" s="1"/>
  <c r="CB163" i="5"/>
  <c r="CB165" i="5" s="1"/>
  <c r="CG161" i="5"/>
  <c r="CB161" i="5"/>
  <c r="CG160" i="5"/>
  <c r="CB160" i="5"/>
  <c r="CB162" i="5" s="1"/>
  <c r="CG159" i="5"/>
  <c r="CB159" i="5"/>
  <c r="CG156" i="5"/>
  <c r="CB156" i="5"/>
  <c r="CG153" i="5"/>
  <c r="CB153" i="5"/>
  <c r="CG150" i="5"/>
  <c r="CB150" i="5"/>
  <c r="CG147" i="5"/>
  <c r="CB147" i="5"/>
  <c r="CG144" i="5"/>
  <c r="CB144" i="5"/>
  <c r="CG141" i="5"/>
  <c r="CB141" i="5"/>
  <c r="CG138" i="5"/>
  <c r="CB138" i="5"/>
  <c r="CG135" i="5"/>
  <c r="CB135" i="5"/>
  <c r="CG132" i="5"/>
  <c r="CB132" i="5"/>
  <c r="CG129" i="5"/>
  <c r="CB129" i="5"/>
  <c r="CG126" i="5"/>
  <c r="CB126" i="5"/>
  <c r="CG118" i="5"/>
  <c r="CB118" i="5"/>
  <c r="CG115" i="5"/>
  <c r="CB115" i="5"/>
  <c r="CG112" i="5"/>
  <c r="CB112" i="5"/>
  <c r="CG109" i="5"/>
  <c r="CB109" i="5"/>
  <c r="CG106" i="5"/>
  <c r="CB106" i="5"/>
  <c r="CG103" i="5"/>
  <c r="CB103" i="5"/>
  <c r="CG99" i="5"/>
  <c r="CB99" i="5"/>
  <c r="CG98" i="5"/>
  <c r="CB98" i="5"/>
  <c r="CB100" i="5" s="1"/>
  <c r="CG96" i="5"/>
  <c r="CB96" i="5"/>
  <c r="CG95" i="5"/>
  <c r="CB95" i="5"/>
  <c r="CB97" i="5" s="1"/>
  <c r="CG94" i="5"/>
  <c r="CB94" i="5"/>
  <c r="CG91" i="5"/>
  <c r="CB91" i="5"/>
  <c r="CG88" i="5"/>
  <c r="CB88" i="5"/>
  <c r="CG85" i="5"/>
  <c r="CB85" i="5"/>
  <c r="CG82" i="5"/>
  <c r="CB82" i="5"/>
  <c r="CG79" i="5"/>
  <c r="CB79" i="5"/>
  <c r="CG76" i="5"/>
  <c r="CB76" i="5"/>
  <c r="CG73" i="5"/>
  <c r="CB73" i="5"/>
  <c r="CG70" i="5"/>
  <c r="CB70" i="5"/>
  <c r="CG67" i="5"/>
  <c r="CB67" i="5"/>
  <c r="CG59" i="5"/>
  <c r="CB59" i="5"/>
  <c r="CG56" i="5"/>
  <c r="CB56" i="5"/>
  <c r="CG53" i="5"/>
  <c r="CB53" i="5"/>
  <c r="CG50" i="5"/>
  <c r="CB50" i="5"/>
  <c r="CG47" i="5"/>
  <c r="CB47" i="5"/>
  <c r="CG44" i="5"/>
  <c r="CB44" i="5"/>
  <c r="CG41" i="5"/>
  <c r="CB41" i="5"/>
  <c r="CG38" i="5"/>
  <c r="CB38" i="5"/>
  <c r="CG35" i="5"/>
  <c r="CB35" i="5"/>
  <c r="CG32" i="5"/>
  <c r="CB32" i="5"/>
  <c r="CG29" i="5"/>
  <c r="CB29" i="5"/>
  <c r="CG26" i="5"/>
  <c r="CB26" i="5"/>
  <c r="CG23" i="5"/>
  <c r="CB23" i="5"/>
  <c r="CG20" i="5"/>
  <c r="CB20" i="5"/>
  <c r="CG17" i="5"/>
  <c r="CB17" i="5"/>
  <c r="CG14" i="5"/>
  <c r="CB14" i="5"/>
  <c r="CG10" i="5"/>
  <c r="CB10" i="5"/>
  <c r="CG9" i="5"/>
  <c r="CG11" i="5" s="1"/>
  <c r="CB9" i="5"/>
  <c r="CB11" i="5" s="1"/>
  <c r="CG7" i="5"/>
  <c r="CB7" i="5"/>
  <c r="CG6" i="5"/>
  <c r="CB6" i="5"/>
  <c r="CB8" i="5" s="1"/>
  <c r="CG162" i="5" l="1"/>
  <c r="CG8" i="5"/>
  <c r="CG97" i="5"/>
  <c r="CG100" i="5"/>
  <c r="BR172" i="5" l="1"/>
  <c r="AD200" i="5" l="1"/>
  <c r="BM221" i="5" l="1"/>
  <c r="BC200" i="5" l="1"/>
  <c r="AD259" i="5" l="1"/>
  <c r="AI96" i="5" l="1"/>
  <c r="AI95" i="5"/>
  <c r="AD215" i="5" l="1"/>
  <c r="A237" i="5" l="1"/>
  <c r="BR39" i="5" l="1"/>
  <c r="BR40" i="5"/>
  <c r="BR41" i="5" l="1"/>
  <c r="AD94" i="5"/>
  <c r="AI94" i="5"/>
  <c r="AN94" i="5"/>
  <c r="AS94" i="5"/>
  <c r="AX94" i="5"/>
  <c r="BC94" i="5"/>
  <c r="BH94" i="5"/>
  <c r="BM94" i="5"/>
  <c r="Y94" i="5"/>
  <c r="BR248" i="5" l="1"/>
  <c r="BR249" i="5"/>
  <c r="BR250" i="5" l="1"/>
  <c r="BR13" i="5"/>
  <c r="O163" i="5" l="1"/>
  <c r="T163" i="5"/>
  <c r="Y163" i="5"/>
  <c r="AD163" i="5"/>
  <c r="AI163" i="5"/>
  <c r="AN163" i="5"/>
  <c r="AS163" i="5"/>
  <c r="AX163" i="5"/>
  <c r="BC163" i="5"/>
  <c r="BH163" i="5"/>
  <c r="BM163" i="5"/>
  <c r="BW163" i="5"/>
  <c r="O164" i="5"/>
  <c r="T164" i="5"/>
  <c r="Y164" i="5"/>
  <c r="AD164" i="5"/>
  <c r="AI164" i="5"/>
  <c r="AN164" i="5"/>
  <c r="AS164" i="5"/>
  <c r="AX164" i="5"/>
  <c r="BC164" i="5"/>
  <c r="BH164" i="5"/>
  <c r="BM164" i="5"/>
  <c r="BW164" i="5"/>
  <c r="O98" i="5"/>
  <c r="T98" i="5"/>
  <c r="Y98" i="5"/>
  <c r="AD98" i="5"/>
  <c r="AI98" i="5"/>
  <c r="AN98" i="5"/>
  <c r="AS98" i="5"/>
  <c r="AX98" i="5"/>
  <c r="BC98" i="5"/>
  <c r="BH98" i="5"/>
  <c r="BM98" i="5"/>
  <c r="BW98" i="5"/>
  <c r="O99" i="5"/>
  <c r="T99" i="5"/>
  <c r="Y99" i="5"/>
  <c r="AD99" i="5"/>
  <c r="AI99" i="5"/>
  <c r="AN99" i="5"/>
  <c r="AS99" i="5"/>
  <c r="AX99" i="5"/>
  <c r="BC99" i="5"/>
  <c r="BH99" i="5"/>
  <c r="BM99" i="5"/>
  <c r="BW99" i="5"/>
  <c r="O9" i="5"/>
  <c r="T9" i="5"/>
  <c r="Y9" i="5"/>
  <c r="AD9" i="5"/>
  <c r="AI9" i="5"/>
  <c r="AN9" i="5"/>
  <c r="AS9" i="5"/>
  <c r="AX9" i="5"/>
  <c r="BC9" i="5"/>
  <c r="BH9" i="5"/>
  <c r="BM9" i="5"/>
  <c r="BW9" i="5"/>
  <c r="O10" i="5"/>
  <c r="T10" i="5"/>
  <c r="Y10" i="5"/>
  <c r="AD10" i="5"/>
  <c r="AI10" i="5"/>
  <c r="AN10" i="5"/>
  <c r="AS10" i="5"/>
  <c r="AX10" i="5"/>
  <c r="BC10" i="5"/>
  <c r="BH10" i="5"/>
  <c r="BM10" i="5"/>
  <c r="BW10" i="5"/>
  <c r="O6" i="5"/>
  <c r="T6" i="5"/>
  <c r="Y6" i="5"/>
  <c r="AD6" i="5"/>
  <c r="AI6" i="5"/>
  <c r="AN6" i="5"/>
  <c r="AS6" i="5"/>
  <c r="AX6" i="5"/>
  <c r="BC6" i="5"/>
  <c r="BH6" i="5"/>
  <c r="BM6" i="5"/>
  <c r="BW6" i="5"/>
  <c r="BW254" i="5" s="1"/>
  <c r="O7" i="5"/>
  <c r="T7" i="5"/>
  <c r="Y7" i="5"/>
  <c r="AD7" i="5"/>
  <c r="AI7" i="5"/>
  <c r="AN7" i="5"/>
  <c r="AS7" i="5"/>
  <c r="AX7" i="5"/>
  <c r="BC7" i="5"/>
  <c r="BH7" i="5"/>
  <c r="BM7" i="5"/>
  <c r="BW7" i="5"/>
  <c r="O95" i="5"/>
  <c r="T95" i="5"/>
  <c r="Y95" i="5"/>
  <c r="AD95" i="5"/>
  <c r="AN95" i="5"/>
  <c r="AS95" i="5"/>
  <c r="AX95" i="5"/>
  <c r="BC95" i="5"/>
  <c r="BH95" i="5"/>
  <c r="BM95" i="5"/>
  <c r="BW95" i="5"/>
  <c r="O96" i="5"/>
  <c r="O97" i="5" s="1"/>
  <c r="T96" i="5"/>
  <c r="Y96" i="5"/>
  <c r="AD96" i="5"/>
  <c r="AN96" i="5"/>
  <c r="AS96" i="5"/>
  <c r="AX96" i="5"/>
  <c r="BC96" i="5"/>
  <c r="BH96" i="5"/>
  <c r="BM96" i="5"/>
  <c r="BW96" i="5"/>
  <c r="O160" i="5"/>
  <c r="T160" i="5"/>
  <c r="Y160" i="5"/>
  <c r="AD160" i="5"/>
  <c r="AI160" i="5"/>
  <c r="AN160" i="5"/>
  <c r="AS160" i="5"/>
  <c r="AX160" i="5"/>
  <c r="BC160" i="5"/>
  <c r="BH160" i="5"/>
  <c r="BM160" i="5"/>
  <c r="BW160" i="5"/>
  <c r="O161" i="5"/>
  <c r="T161" i="5"/>
  <c r="Y161" i="5"/>
  <c r="AD161" i="5"/>
  <c r="AI161" i="5"/>
  <c r="AN161" i="5"/>
  <c r="AS161" i="5"/>
  <c r="AX161" i="5"/>
  <c r="BC161" i="5"/>
  <c r="BH161" i="5"/>
  <c r="BM161" i="5"/>
  <c r="BW161" i="5"/>
  <c r="CG254" i="5"/>
  <c r="CG255" i="5"/>
  <c r="BW103" i="5"/>
  <c r="T253" i="5"/>
  <c r="O253" i="5"/>
  <c r="J253" i="5"/>
  <c r="T250" i="5"/>
  <c r="O250" i="5"/>
  <c r="J250" i="5"/>
  <c r="T247" i="5"/>
  <c r="O247" i="5"/>
  <c r="J247" i="5"/>
  <c r="T244" i="5"/>
  <c r="O244" i="5"/>
  <c r="J244" i="5"/>
  <c r="T236" i="5"/>
  <c r="O236" i="5"/>
  <c r="J236" i="5"/>
  <c r="T233" i="5"/>
  <c r="O233" i="5"/>
  <c r="J233" i="5"/>
  <c r="T230" i="5"/>
  <c r="O230" i="5"/>
  <c r="J230" i="5"/>
  <c r="T227" i="5"/>
  <c r="O227" i="5"/>
  <c r="J227" i="5"/>
  <c r="T224" i="5"/>
  <c r="O224" i="5"/>
  <c r="J224" i="5"/>
  <c r="T221" i="5"/>
  <c r="O221" i="5"/>
  <c r="J221" i="5"/>
  <c r="T218" i="5"/>
  <c r="O218" i="5"/>
  <c r="J218" i="5"/>
  <c r="T215" i="5"/>
  <c r="O215" i="5"/>
  <c r="J215" i="5"/>
  <c r="T212" i="5"/>
  <c r="O212" i="5"/>
  <c r="J212" i="5"/>
  <c r="T209" i="5"/>
  <c r="O209" i="5"/>
  <c r="J209" i="5"/>
  <c r="T206" i="5"/>
  <c r="O206" i="5"/>
  <c r="J206" i="5"/>
  <c r="T203" i="5"/>
  <c r="O203" i="5"/>
  <c r="J203" i="5"/>
  <c r="T200" i="5"/>
  <c r="O200" i="5"/>
  <c r="J200" i="5"/>
  <c r="T197" i="5"/>
  <c r="O197" i="5"/>
  <c r="J197" i="5"/>
  <c r="T194" i="5"/>
  <c r="O194" i="5"/>
  <c r="J194" i="5"/>
  <c r="T191" i="5"/>
  <c r="O191" i="5"/>
  <c r="J191" i="5"/>
  <c r="T188" i="5"/>
  <c r="O188" i="5"/>
  <c r="J188" i="5"/>
  <c r="T185" i="5"/>
  <c r="O185" i="5"/>
  <c r="J185" i="5"/>
  <c r="T177" i="5"/>
  <c r="O177" i="5"/>
  <c r="J177" i="5"/>
  <c r="T174" i="5"/>
  <c r="O174" i="5"/>
  <c r="J174" i="5"/>
  <c r="T171" i="5"/>
  <c r="O171" i="5"/>
  <c r="J171" i="5"/>
  <c r="T168" i="5"/>
  <c r="O168" i="5"/>
  <c r="J168" i="5"/>
  <c r="J164" i="5"/>
  <c r="J163" i="5"/>
  <c r="J165" i="5" s="1"/>
  <c r="J161" i="5"/>
  <c r="J160" i="5"/>
  <c r="J162" i="5" s="1"/>
  <c r="T159" i="5"/>
  <c r="O159" i="5"/>
  <c r="J159" i="5"/>
  <c r="T156" i="5"/>
  <c r="O156" i="5"/>
  <c r="J156" i="5"/>
  <c r="T153" i="5"/>
  <c r="O153" i="5"/>
  <c r="J153" i="5"/>
  <c r="T150" i="5"/>
  <c r="O150" i="5"/>
  <c r="J150" i="5"/>
  <c r="T147" i="5"/>
  <c r="O147" i="5"/>
  <c r="J147" i="5"/>
  <c r="T144" i="5"/>
  <c r="O144" i="5"/>
  <c r="J144" i="5"/>
  <c r="T141" i="5"/>
  <c r="O141" i="5"/>
  <c r="J141" i="5"/>
  <c r="T138" i="5"/>
  <c r="O138" i="5"/>
  <c r="J138" i="5"/>
  <c r="T135" i="5"/>
  <c r="O135" i="5"/>
  <c r="J135" i="5"/>
  <c r="T132" i="5"/>
  <c r="O132" i="5"/>
  <c r="J132" i="5"/>
  <c r="T129" i="5"/>
  <c r="O129" i="5"/>
  <c r="J129" i="5"/>
  <c r="T126" i="5"/>
  <c r="O126" i="5"/>
  <c r="J126" i="5"/>
  <c r="T118" i="5"/>
  <c r="O118" i="5"/>
  <c r="J118" i="5"/>
  <c r="T115" i="5"/>
  <c r="O115" i="5"/>
  <c r="J115" i="5"/>
  <c r="T112" i="5"/>
  <c r="O112" i="5"/>
  <c r="J112" i="5"/>
  <c r="T109" i="5"/>
  <c r="O109" i="5"/>
  <c r="J109" i="5"/>
  <c r="T106" i="5"/>
  <c r="O106" i="5"/>
  <c r="J106" i="5"/>
  <c r="T103" i="5"/>
  <c r="O103" i="5"/>
  <c r="J103" i="5"/>
  <c r="J99" i="5"/>
  <c r="O100" i="5"/>
  <c r="J98" i="5"/>
  <c r="J96" i="5"/>
  <c r="T97" i="5"/>
  <c r="J95" i="5"/>
  <c r="J97" i="5" s="1"/>
  <c r="T94" i="5"/>
  <c r="O94" i="5"/>
  <c r="J94" i="5"/>
  <c r="T91" i="5"/>
  <c r="O91" i="5"/>
  <c r="J91" i="5"/>
  <c r="T88" i="5"/>
  <c r="O88" i="5"/>
  <c r="J88" i="5"/>
  <c r="T85" i="5"/>
  <c r="O85" i="5"/>
  <c r="J85" i="5"/>
  <c r="T82" i="5"/>
  <c r="O82" i="5"/>
  <c r="J82" i="5"/>
  <c r="T79" i="5"/>
  <c r="O79" i="5"/>
  <c r="J79" i="5"/>
  <c r="T76" i="5"/>
  <c r="O76" i="5"/>
  <c r="J76" i="5"/>
  <c r="T73" i="5"/>
  <c r="O73" i="5"/>
  <c r="J73" i="5"/>
  <c r="T70" i="5"/>
  <c r="O70" i="5"/>
  <c r="J70" i="5"/>
  <c r="T67" i="5"/>
  <c r="O67" i="5"/>
  <c r="J67" i="5"/>
  <c r="J6" i="5"/>
  <c r="T59" i="5"/>
  <c r="O59" i="5"/>
  <c r="J59" i="5"/>
  <c r="T56" i="5"/>
  <c r="O56" i="5"/>
  <c r="J56" i="5"/>
  <c r="T53" i="5"/>
  <c r="O53" i="5"/>
  <c r="J53" i="5"/>
  <c r="T50" i="5"/>
  <c r="O50" i="5"/>
  <c r="J50" i="5"/>
  <c r="T47" i="5"/>
  <c r="O47" i="5"/>
  <c r="J47" i="5"/>
  <c r="T44" i="5"/>
  <c r="O44" i="5"/>
  <c r="J44" i="5"/>
  <c r="T41" i="5"/>
  <c r="O41" i="5"/>
  <c r="J41" i="5"/>
  <c r="T38" i="5"/>
  <c r="O38" i="5"/>
  <c r="J38" i="5"/>
  <c r="T35" i="5"/>
  <c r="O35" i="5"/>
  <c r="J35" i="5"/>
  <c r="T32" i="5"/>
  <c r="O32" i="5"/>
  <c r="J32" i="5"/>
  <c r="T29" i="5"/>
  <c r="O29" i="5"/>
  <c r="J29" i="5"/>
  <c r="T26" i="5"/>
  <c r="O26" i="5"/>
  <c r="J26" i="5"/>
  <c r="T23" i="5"/>
  <c r="O23" i="5"/>
  <c r="J23" i="5"/>
  <c r="T20" i="5"/>
  <c r="O20" i="5"/>
  <c r="J20" i="5"/>
  <c r="T17" i="5"/>
  <c r="O17" i="5"/>
  <c r="J17" i="5"/>
  <c r="T14" i="5"/>
  <c r="O14" i="5"/>
  <c r="J14" i="5"/>
  <c r="J10" i="5"/>
  <c r="J258" i="5" s="1"/>
  <c r="J9" i="5"/>
  <c r="J7" i="5"/>
  <c r="T8" i="5"/>
  <c r="CB254" i="5" l="1"/>
  <c r="CB255" i="5"/>
  <c r="BW8" i="5"/>
  <c r="T165" i="5"/>
  <c r="T258" i="5"/>
  <c r="T162" i="5"/>
  <c r="Y254" i="5"/>
  <c r="J11" i="5"/>
  <c r="BW255" i="5"/>
  <c r="O8" i="5"/>
  <c r="O255" i="5"/>
  <c r="J255" i="5"/>
  <c r="T255" i="5"/>
  <c r="O258" i="5"/>
  <c r="O11" i="5"/>
  <c r="O257" i="5"/>
  <c r="T254" i="5"/>
  <c r="O162" i="5"/>
  <c r="T257" i="5"/>
  <c r="J254" i="5"/>
  <c r="J256" i="5" s="1"/>
  <c r="O254" i="5"/>
  <c r="J257" i="5"/>
  <c r="J259" i="5" s="1"/>
  <c r="O165" i="5"/>
  <c r="J100" i="5"/>
  <c r="T100" i="5"/>
  <c r="T11" i="5"/>
  <c r="J8" i="5"/>
  <c r="BR102" i="5"/>
  <c r="BR195" i="5"/>
  <c r="BR189" i="5"/>
  <c r="O256" i="5" l="1"/>
  <c r="T259" i="5"/>
  <c r="T256" i="5"/>
  <c r="O259" i="5"/>
  <c r="CB258" i="5"/>
  <c r="CG258" i="5"/>
  <c r="BR51" i="5" l="1"/>
  <c r="CL243" i="5" l="1"/>
  <c r="CL245" i="5"/>
  <c r="CL246" i="5"/>
  <c r="CL248" i="5"/>
  <c r="CL249" i="5"/>
  <c r="CL251" i="5"/>
  <c r="CL252" i="5"/>
  <c r="CL242" i="5"/>
  <c r="CL184" i="5"/>
  <c r="CL186" i="5"/>
  <c r="CL187" i="5"/>
  <c r="CL189" i="5"/>
  <c r="CL190" i="5"/>
  <c r="CL192" i="5"/>
  <c r="CL193" i="5"/>
  <c r="CL195" i="5"/>
  <c r="CL196" i="5"/>
  <c r="CL198" i="5"/>
  <c r="CL199" i="5"/>
  <c r="CL201" i="5"/>
  <c r="CL202" i="5"/>
  <c r="CL204" i="5"/>
  <c r="CL205" i="5"/>
  <c r="CL207" i="5"/>
  <c r="CL208" i="5"/>
  <c r="CL210" i="5"/>
  <c r="CL211" i="5"/>
  <c r="CL213" i="5"/>
  <c r="CL214" i="5"/>
  <c r="CL216" i="5"/>
  <c r="CL217" i="5"/>
  <c r="CL219" i="5"/>
  <c r="CL220" i="5"/>
  <c r="CL222" i="5"/>
  <c r="CL223" i="5"/>
  <c r="CL225" i="5"/>
  <c r="CL226" i="5"/>
  <c r="CL228" i="5"/>
  <c r="CL229" i="5"/>
  <c r="CL231" i="5"/>
  <c r="CL232" i="5"/>
  <c r="CL234" i="5"/>
  <c r="CL235" i="5"/>
  <c r="CL183" i="5"/>
  <c r="CL125" i="5"/>
  <c r="CL127" i="5"/>
  <c r="CL128" i="5"/>
  <c r="CL130" i="5"/>
  <c r="CL131" i="5"/>
  <c r="CL133" i="5"/>
  <c r="CL134" i="5"/>
  <c r="CL136" i="5"/>
  <c r="CL137" i="5"/>
  <c r="CL139" i="5"/>
  <c r="CL140" i="5"/>
  <c r="CL142" i="5"/>
  <c r="CL143" i="5"/>
  <c r="CL145" i="5"/>
  <c r="CL146" i="5"/>
  <c r="CL148" i="5"/>
  <c r="CL149" i="5"/>
  <c r="CL151" i="5"/>
  <c r="CL152" i="5"/>
  <c r="CL154" i="5"/>
  <c r="CL155" i="5"/>
  <c r="CL157" i="5"/>
  <c r="CL158" i="5"/>
  <c r="CL166" i="5"/>
  <c r="CL167" i="5"/>
  <c r="CL169" i="5"/>
  <c r="CL170" i="5"/>
  <c r="CL172" i="5"/>
  <c r="CL173" i="5"/>
  <c r="CL175" i="5"/>
  <c r="CL176" i="5"/>
  <c r="CL124" i="5"/>
  <c r="CL66" i="5"/>
  <c r="CL68" i="5"/>
  <c r="CL69" i="5"/>
  <c r="CL71" i="5"/>
  <c r="CL72" i="5"/>
  <c r="CL74" i="5"/>
  <c r="CL75" i="5"/>
  <c r="CL77" i="5"/>
  <c r="CL78" i="5"/>
  <c r="CL80" i="5"/>
  <c r="CL81" i="5"/>
  <c r="CL83" i="5"/>
  <c r="CL84" i="5"/>
  <c r="CL86" i="5"/>
  <c r="CL87" i="5"/>
  <c r="CL89" i="5"/>
  <c r="CL90" i="5"/>
  <c r="CL92" i="5"/>
  <c r="CL93" i="5"/>
  <c r="CL101" i="5"/>
  <c r="CL102" i="5"/>
  <c r="CL104" i="5"/>
  <c r="CL105" i="5"/>
  <c r="CL107" i="5"/>
  <c r="CL108" i="5"/>
  <c r="CL110" i="5"/>
  <c r="CL111" i="5"/>
  <c r="CL113" i="5"/>
  <c r="CL114" i="5"/>
  <c r="CL116" i="5"/>
  <c r="CL117" i="5"/>
  <c r="CL65" i="5"/>
  <c r="CL16" i="5"/>
  <c r="CL12" i="5"/>
  <c r="CL13" i="5"/>
  <c r="CL15" i="5"/>
  <c r="CL18" i="5"/>
  <c r="CL19" i="5"/>
  <c r="CL21" i="5"/>
  <c r="CL22" i="5"/>
  <c r="CL24" i="5"/>
  <c r="CL25" i="5"/>
  <c r="CL27" i="5"/>
  <c r="CL28" i="5"/>
  <c r="CL30" i="5"/>
  <c r="CL31" i="5"/>
  <c r="CL33" i="5"/>
  <c r="CL34" i="5"/>
  <c r="CL36" i="5"/>
  <c r="CL37" i="5"/>
  <c r="CL39" i="5"/>
  <c r="CL40" i="5"/>
  <c r="CL42" i="5"/>
  <c r="CL43" i="5"/>
  <c r="CL45" i="5"/>
  <c r="CL46" i="5"/>
  <c r="CL48" i="5"/>
  <c r="CL49" i="5"/>
  <c r="CL51" i="5"/>
  <c r="CL52" i="5"/>
  <c r="CL54" i="5"/>
  <c r="CL55" i="5"/>
  <c r="CL57" i="5"/>
  <c r="CL58" i="5"/>
  <c r="CL164" i="5" l="1"/>
  <c r="CL98" i="5"/>
  <c r="CL99" i="5"/>
  <c r="CL163" i="5"/>
  <c r="BW150" i="5"/>
  <c r="BW76" i="5" l="1"/>
  <c r="BM14" i="5" l="1"/>
  <c r="BR12" i="5" l="1"/>
  <c r="BR15" i="5"/>
  <c r="BR16" i="5"/>
  <c r="BR18" i="5"/>
  <c r="BR19" i="5"/>
  <c r="BR21" i="5"/>
  <c r="BR22" i="5"/>
  <c r="BR24" i="5"/>
  <c r="BR25" i="5"/>
  <c r="BR27" i="5"/>
  <c r="BR28" i="5"/>
  <c r="BR30" i="5"/>
  <c r="BR31" i="5"/>
  <c r="BR33" i="5"/>
  <c r="BR34" i="5"/>
  <c r="BR36" i="5"/>
  <c r="BR37" i="5"/>
  <c r="BR42" i="5"/>
  <c r="BR43" i="5"/>
  <c r="BR45" i="5"/>
  <c r="BR46" i="5"/>
  <c r="BR48" i="5"/>
  <c r="BR49" i="5"/>
  <c r="BR52" i="5"/>
  <c r="BR54" i="5"/>
  <c r="BR55" i="5"/>
  <c r="BR57" i="5"/>
  <c r="BR58" i="5"/>
  <c r="BR251" i="5"/>
  <c r="BR252" i="5"/>
  <c r="BR246" i="5"/>
  <c r="BR245" i="5"/>
  <c r="BR243" i="5"/>
  <c r="BR242" i="5"/>
  <c r="BR190" i="5"/>
  <c r="BR191" i="5" s="1"/>
  <c r="BR192" i="5"/>
  <c r="BR193" i="5"/>
  <c r="BR198" i="5"/>
  <c r="BR199" i="5"/>
  <c r="BR201" i="5"/>
  <c r="BR202" i="5"/>
  <c r="BR204" i="5"/>
  <c r="BR205" i="5"/>
  <c r="BR207" i="5"/>
  <c r="BR208" i="5"/>
  <c r="BR210" i="5"/>
  <c r="BR211" i="5"/>
  <c r="BR213" i="5"/>
  <c r="BR214" i="5"/>
  <c r="BR216" i="5"/>
  <c r="BR217" i="5"/>
  <c r="BR219" i="5"/>
  <c r="BR220" i="5"/>
  <c r="BR222" i="5"/>
  <c r="BR223" i="5"/>
  <c r="BR225" i="5"/>
  <c r="BR226" i="5"/>
  <c r="BR228" i="5"/>
  <c r="BR229" i="5"/>
  <c r="BR231" i="5"/>
  <c r="BR232" i="5"/>
  <c r="BR234" i="5"/>
  <c r="BR235" i="5"/>
  <c r="BR187" i="5"/>
  <c r="BR186" i="5"/>
  <c r="BR184" i="5"/>
  <c r="BR183" i="5"/>
  <c r="BR130" i="5"/>
  <c r="BR131" i="5"/>
  <c r="BR133" i="5"/>
  <c r="BR134" i="5"/>
  <c r="BR136" i="5"/>
  <c r="BR137" i="5"/>
  <c r="BR139" i="5"/>
  <c r="BR140" i="5"/>
  <c r="BR142" i="5"/>
  <c r="BR143" i="5"/>
  <c r="BR145" i="5"/>
  <c r="BR146" i="5"/>
  <c r="BR148" i="5"/>
  <c r="BR149" i="5"/>
  <c r="BR151" i="5"/>
  <c r="BR152" i="5"/>
  <c r="BR154" i="5"/>
  <c r="BR155" i="5"/>
  <c r="BR157" i="5"/>
  <c r="BR158" i="5"/>
  <c r="BR166" i="5"/>
  <c r="BR167" i="5"/>
  <c r="BR169" i="5"/>
  <c r="BR170" i="5"/>
  <c r="BR173" i="5"/>
  <c r="BR175" i="5"/>
  <c r="BR128" i="5"/>
  <c r="BR127" i="5"/>
  <c r="BR125" i="5"/>
  <c r="BR124" i="5"/>
  <c r="BR71" i="5"/>
  <c r="BR72" i="5"/>
  <c r="BR74" i="5"/>
  <c r="BR75" i="5"/>
  <c r="BR77" i="5"/>
  <c r="BR78" i="5"/>
  <c r="BR80" i="5"/>
  <c r="BR81" i="5"/>
  <c r="BR83" i="5"/>
  <c r="BR84" i="5"/>
  <c r="BR86" i="5"/>
  <c r="BR87" i="5"/>
  <c r="BR89" i="5"/>
  <c r="BR90" i="5"/>
  <c r="BR92" i="5"/>
  <c r="BR93" i="5"/>
  <c r="BR101" i="5"/>
  <c r="BR104" i="5"/>
  <c r="BR105" i="5"/>
  <c r="BR107" i="5"/>
  <c r="BR108" i="5"/>
  <c r="BR110" i="5"/>
  <c r="BR111" i="5"/>
  <c r="BR113" i="5"/>
  <c r="BR114" i="5"/>
  <c r="BR116" i="5"/>
  <c r="BR117" i="5"/>
  <c r="BR69" i="5"/>
  <c r="BR68" i="5"/>
  <c r="BR66" i="5"/>
  <c r="BR65" i="5"/>
  <c r="BM253" i="5"/>
  <c r="BM250" i="5"/>
  <c r="BM247" i="5"/>
  <c r="BM244" i="5"/>
  <c r="BM236" i="5"/>
  <c r="BM233" i="5"/>
  <c r="BM230" i="5"/>
  <c r="BM227" i="5"/>
  <c r="BM224" i="5"/>
  <c r="BM218" i="5"/>
  <c r="BM215" i="5"/>
  <c r="BM212" i="5"/>
  <c r="BM209" i="5"/>
  <c r="BM206" i="5"/>
  <c r="BM203" i="5"/>
  <c r="BM200" i="5"/>
  <c r="BM197" i="5"/>
  <c r="BM194" i="5"/>
  <c r="BM191" i="5"/>
  <c r="BM188" i="5"/>
  <c r="BM185" i="5"/>
  <c r="BM177" i="5"/>
  <c r="BM174" i="5"/>
  <c r="BM171" i="5"/>
  <c r="BM168" i="5"/>
  <c r="BM159" i="5"/>
  <c r="BM156" i="5"/>
  <c r="BM153" i="5"/>
  <c r="BM150" i="5"/>
  <c r="BM147" i="5"/>
  <c r="BM144" i="5"/>
  <c r="BM141" i="5"/>
  <c r="BM138" i="5"/>
  <c r="BM135" i="5"/>
  <c r="BM132" i="5"/>
  <c r="BM129" i="5"/>
  <c r="BM126" i="5"/>
  <c r="BM118" i="5"/>
  <c r="BM115" i="5"/>
  <c r="BM112" i="5"/>
  <c r="BM109" i="5"/>
  <c r="BM106" i="5"/>
  <c r="BM103" i="5"/>
  <c r="BM91" i="5"/>
  <c r="BM88" i="5"/>
  <c r="BM85" i="5"/>
  <c r="BM82" i="5"/>
  <c r="BM79" i="5"/>
  <c r="BM76" i="5"/>
  <c r="BM73" i="5"/>
  <c r="BM70" i="5"/>
  <c r="BM67" i="5"/>
  <c r="BM59" i="5"/>
  <c r="BM56" i="5"/>
  <c r="BM53" i="5"/>
  <c r="BM50" i="5"/>
  <c r="BM47" i="5"/>
  <c r="BM44" i="5"/>
  <c r="BM41" i="5"/>
  <c r="BM38" i="5"/>
  <c r="BM35" i="5"/>
  <c r="BM32" i="5"/>
  <c r="BM29" i="5"/>
  <c r="BM26" i="5"/>
  <c r="BM23" i="5"/>
  <c r="BM20" i="5"/>
  <c r="BM17" i="5"/>
  <c r="BR99" i="5" l="1"/>
  <c r="BR160" i="5"/>
  <c r="BR185" i="5"/>
  <c r="BR9" i="5"/>
  <c r="BR164" i="5"/>
  <c r="BR96" i="5"/>
  <c r="BR95" i="5"/>
  <c r="BR98" i="5"/>
  <c r="BR7" i="5"/>
  <c r="BR6" i="5"/>
  <c r="BR10" i="5"/>
  <c r="BR163" i="5"/>
  <c r="BR161" i="5"/>
  <c r="BR244" i="5"/>
  <c r="BM257" i="5"/>
  <c r="BM258" i="5"/>
  <c r="BM255" i="5"/>
  <c r="BM162" i="5"/>
  <c r="BM254" i="5"/>
  <c r="BM165" i="5"/>
  <c r="BR150" i="5"/>
  <c r="BM100" i="5"/>
  <c r="BM97" i="5"/>
  <c r="BR82" i="5"/>
  <c r="BR67" i="5"/>
  <c r="BM11" i="5"/>
  <c r="BM8" i="5"/>
  <c r="BR174" i="5"/>
  <c r="BR138" i="5"/>
  <c r="BR129" i="5"/>
  <c r="BR115" i="5"/>
  <c r="BR215" i="5"/>
  <c r="BR203" i="5"/>
  <c r="BR88" i="5"/>
  <c r="BR79" i="5"/>
  <c r="BR73" i="5"/>
  <c r="BR70" i="5"/>
  <c r="BR253" i="5"/>
  <c r="BR247" i="5"/>
  <c r="BR236" i="5"/>
  <c r="BR233" i="5"/>
  <c r="BR230" i="5"/>
  <c r="BR227" i="5"/>
  <c r="BR224" i="5"/>
  <c r="BR221" i="5"/>
  <c r="BR218" i="5"/>
  <c r="BR212" i="5"/>
  <c r="BR209" i="5"/>
  <c r="BR206" i="5"/>
  <c r="BR200" i="5"/>
  <c r="BR197" i="5"/>
  <c r="BR194" i="5"/>
  <c r="BR188" i="5"/>
  <c r="BR177" i="5"/>
  <c r="BR171" i="5"/>
  <c r="BR168" i="5"/>
  <c r="BR159" i="5"/>
  <c r="BR156" i="5"/>
  <c r="BR153" i="5"/>
  <c r="BR147" i="5"/>
  <c r="BR144" i="5"/>
  <c r="BR141" i="5"/>
  <c r="BR135" i="5"/>
  <c r="BR132" i="5"/>
  <c r="BR126" i="5"/>
  <c r="BR118" i="5"/>
  <c r="BR112" i="5"/>
  <c r="BR109" i="5"/>
  <c r="BR106" i="5"/>
  <c r="BR103" i="5"/>
  <c r="BR94" i="5"/>
  <c r="BR91" i="5"/>
  <c r="BR85" i="5"/>
  <c r="BR76" i="5"/>
  <c r="BR59" i="5"/>
  <c r="BR56" i="5"/>
  <c r="BR53" i="5"/>
  <c r="BR50" i="5"/>
  <c r="BR47" i="5"/>
  <c r="BR44" i="5"/>
  <c r="BR38" i="5"/>
  <c r="BR35" i="5"/>
  <c r="BR32" i="5"/>
  <c r="BR29" i="5"/>
  <c r="BR26" i="5"/>
  <c r="BR23" i="5"/>
  <c r="BR20" i="5"/>
  <c r="BR17" i="5"/>
  <c r="BR14" i="5"/>
  <c r="AX206" i="5"/>
  <c r="BM259" i="5" l="1"/>
  <c r="BM256" i="5"/>
  <c r="AS174" i="5"/>
  <c r="AN141" i="5" l="1"/>
  <c r="AN88" i="5"/>
  <c r="AN47" i="5"/>
  <c r="Y209" i="5" l="1"/>
  <c r="Y79" i="5"/>
  <c r="BW247" i="5" l="1"/>
  <c r="BW250" i="5"/>
  <c r="BW253" i="5"/>
  <c r="Y247" i="5"/>
  <c r="AD247" i="5"/>
  <c r="AI247" i="5"/>
  <c r="AN247" i="5"/>
  <c r="AS247" i="5"/>
  <c r="AX247" i="5"/>
  <c r="BC247" i="5"/>
  <c r="BH247" i="5"/>
  <c r="Y250" i="5"/>
  <c r="AD250" i="5"/>
  <c r="AI250" i="5"/>
  <c r="AN250" i="5"/>
  <c r="AS250" i="5"/>
  <c r="AX250" i="5"/>
  <c r="BC250" i="5"/>
  <c r="BH250" i="5"/>
  <c r="Y253" i="5"/>
  <c r="AD253" i="5"/>
  <c r="AI253" i="5"/>
  <c r="AN253" i="5"/>
  <c r="AS253" i="5"/>
  <c r="AX253" i="5"/>
  <c r="BC253" i="5"/>
  <c r="BH253" i="5"/>
  <c r="AD244" i="5"/>
  <c r="AI244" i="5"/>
  <c r="AN244" i="5"/>
  <c r="AS244" i="5"/>
  <c r="AX244" i="5"/>
  <c r="BC244" i="5"/>
  <c r="BH244" i="5"/>
  <c r="BW188" i="5"/>
  <c r="BW191" i="5"/>
  <c r="BW194" i="5"/>
  <c r="BW197" i="5"/>
  <c r="BW200" i="5"/>
  <c r="BW203" i="5"/>
  <c r="BW206" i="5"/>
  <c r="BW209" i="5"/>
  <c r="BW212" i="5"/>
  <c r="BW215" i="5"/>
  <c r="BW218" i="5"/>
  <c r="BW221" i="5"/>
  <c r="BW224" i="5"/>
  <c r="BW227" i="5"/>
  <c r="BW230" i="5"/>
  <c r="BW233" i="5"/>
  <c r="BW236" i="5"/>
  <c r="Y188" i="5"/>
  <c r="AD188" i="5"/>
  <c r="AI188" i="5"/>
  <c r="AN188" i="5"/>
  <c r="AS188" i="5"/>
  <c r="AX188" i="5"/>
  <c r="BC188" i="5"/>
  <c r="BH188" i="5"/>
  <c r="Y191" i="5"/>
  <c r="AD191" i="5"/>
  <c r="AI191" i="5"/>
  <c r="AN191" i="5"/>
  <c r="AS191" i="5"/>
  <c r="AX191" i="5"/>
  <c r="BC191" i="5"/>
  <c r="BH191" i="5"/>
  <c r="Y194" i="5"/>
  <c r="AD194" i="5"/>
  <c r="AI194" i="5"/>
  <c r="AN194" i="5"/>
  <c r="AS194" i="5"/>
  <c r="AX194" i="5"/>
  <c r="BC194" i="5"/>
  <c r="BH194" i="5"/>
  <c r="Y197" i="5"/>
  <c r="AD197" i="5"/>
  <c r="AI197" i="5"/>
  <c r="AN197" i="5"/>
  <c r="AS197" i="5"/>
  <c r="AX197" i="5"/>
  <c r="BC197" i="5"/>
  <c r="BH197" i="5"/>
  <c r="Y200" i="5"/>
  <c r="AI200" i="5"/>
  <c r="AN200" i="5"/>
  <c r="AS200" i="5"/>
  <c r="AX200" i="5"/>
  <c r="BH200" i="5"/>
  <c r="Y203" i="5"/>
  <c r="AD203" i="5"/>
  <c r="AI203" i="5"/>
  <c r="AN203" i="5"/>
  <c r="AS203" i="5"/>
  <c r="AX203" i="5"/>
  <c r="BC203" i="5"/>
  <c r="BH203" i="5"/>
  <c r="Y206" i="5"/>
  <c r="AD206" i="5"/>
  <c r="AI206" i="5"/>
  <c r="AN206" i="5"/>
  <c r="AS206" i="5"/>
  <c r="BC206" i="5"/>
  <c r="BH206" i="5"/>
  <c r="AD209" i="5"/>
  <c r="AI209" i="5"/>
  <c r="AN209" i="5"/>
  <c r="AS209" i="5"/>
  <c r="AX209" i="5"/>
  <c r="BC209" i="5"/>
  <c r="BH209" i="5"/>
  <c r="Y212" i="5"/>
  <c r="AD212" i="5"/>
  <c r="AI212" i="5"/>
  <c r="AN212" i="5"/>
  <c r="AS212" i="5"/>
  <c r="AX212" i="5"/>
  <c r="BC212" i="5"/>
  <c r="BH212" i="5"/>
  <c r="Y215" i="5"/>
  <c r="AI215" i="5"/>
  <c r="AN215" i="5"/>
  <c r="AS215" i="5"/>
  <c r="AX215" i="5"/>
  <c r="BC215" i="5"/>
  <c r="BH215" i="5"/>
  <c r="Y218" i="5"/>
  <c r="AD218" i="5"/>
  <c r="AI218" i="5"/>
  <c r="AN218" i="5"/>
  <c r="AS218" i="5"/>
  <c r="AX218" i="5"/>
  <c r="BC218" i="5"/>
  <c r="BH218" i="5"/>
  <c r="Y221" i="5"/>
  <c r="AD221" i="5"/>
  <c r="AI221" i="5"/>
  <c r="AN221" i="5"/>
  <c r="AS221" i="5"/>
  <c r="AX221" i="5"/>
  <c r="BC221" i="5"/>
  <c r="BH221" i="5"/>
  <c r="Y224" i="5"/>
  <c r="AD224" i="5"/>
  <c r="AI224" i="5"/>
  <c r="AN224" i="5"/>
  <c r="AS224" i="5"/>
  <c r="AX224" i="5"/>
  <c r="BC224" i="5"/>
  <c r="BH224" i="5"/>
  <c r="Y227" i="5"/>
  <c r="AD227" i="5"/>
  <c r="AI227" i="5"/>
  <c r="AN227" i="5"/>
  <c r="AS227" i="5"/>
  <c r="AX227" i="5"/>
  <c r="BC227" i="5"/>
  <c r="BH227" i="5"/>
  <c r="Y230" i="5"/>
  <c r="AD230" i="5"/>
  <c r="AI230" i="5"/>
  <c r="AN230" i="5"/>
  <c r="AS230" i="5"/>
  <c r="AX230" i="5"/>
  <c r="BC230" i="5"/>
  <c r="BH230" i="5"/>
  <c r="Y233" i="5"/>
  <c r="AD233" i="5"/>
  <c r="AI233" i="5"/>
  <c r="AN233" i="5"/>
  <c r="AS233" i="5"/>
  <c r="AX233" i="5"/>
  <c r="BC233" i="5"/>
  <c r="BH233" i="5"/>
  <c r="Y236" i="5"/>
  <c r="AD236" i="5"/>
  <c r="AI236" i="5"/>
  <c r="AN236" i="5"/>
  <c r="AS236" i="5"/>
  <c r="AX236" i="5"/>
  <c r="BC236" i="5"/>
  <c r="BH236" i="5"/>
  <c r="AD185" i="5"/>
  <c r="AI185" i="5"/>
  <c r="AN185" i="5"/>
  <c r="AS185" i="5"/>
  <c r="AX185" i="5"/>
  <c r="BC185" i="5"/>
  <c r="BH185" i="5"/>
  <c r="BW171" i="5"/>
  <c r="BW174" i="5"/>
  <c r="BW177" i="5"/>
  <c r="Y171" i="5"/>
  <c r="AD171" i="5"/>
  <c r="AI171" i="5"/>
  <c r="AN171" i="5"/>
  <c r="AS171" i="5"/>
  <c r="AX171" i="5"/>
  <c r="BC171" i="5"/>
  <c r="BH171" i="5"/>
  <c r="Y174" i="5"/>
  <c r="AD174" i="5"/>
  <c r="AI174" i="5"/>
  <c r="AN174" i="5"/>
  <c r="AX174" i="5"/>
  <c r="BC174" i="5"/>
  <c r="BH174" i="5"/>
  <c r="Y177" i="5"/>
  <c r="AD177" i="5"/>
  <c r="AI177" i="5"/>
  <c r="AN177" i="5"/>
  <c r="AS177" i="5"/>
  <c r="AX177" i="5"/>
  <c r="BC177" i="5"/>
  <c r="BH177" i="5"/>
  <c r="AD168" i="5"/>
  <c r="AI168" i="5"/>
  <c r="AN168" i="5"/>
  <c r="AS168" i="5"/>
  <c r="AX168" i="5"/>
  <c r="BC168" i="5"/>
  <c r="BH168" i="5"/>
  <c r="BW129" i="5"/>
  <c r="BW132" i="5"/>
  <c r="BW135" i="5"/>
  <c r="BW138" i="5"/>
  <c r="BW141" i="5"/>
  <c r="BW144" i="5"/>
  <c r="BW147" i="5"/>
  <c r="BW153" i="5"/>
  <c r="BW156" i="5"/>
  <c r="BW159" i="5"/>
  <c r="Y129" i="5"/>
  <c r="AD129" i="5"/>
  <c r="AI129" i="5"/>
  <c r="AN129" i="5"/>
  <c r="AS129" i="5"/>
  <c r="AX129" i="5"/>
  <c r="BC129" i="5"/>
  <c r="BH129" i="5"/>
  <c r="Y132" i="5"/>
  <c r="AD132" i="5"/>
  <c r="AI132" i="5"/>
  <c r="AN132" i="5"/>
  <c r="AS132" i="5"/>
  <c r="AX132" i="5"/>
  <c r="BC132" i="5"/>
  <c r="BH132" i="5"/>
  <c r="Y135" i="5"/>
  <c r="AD135" i="5"/>
  <c r="AI135" i="5"/>
  <c r="AN135" i="5"/>
  <c r="AS135" i="5"/>
  <c r="AX135" i="5"/>
  <c r="BC135" i="5"/>
  <c r="BH135" i="5"/>
  <c r="Y138" i="5"/>
  <c r="AD138" i="5"/>
  <c r="AI138" i="5"/>
  <c r="AN138" i="5"/>
  <c r="AS138" i="5"/>
  <c r="AX138" i="5"/>
  <c r="BC138" i="5"/>
  <c r="BH138" i="5"/>
  <c r="Y141" i="5"/>
  <c r="AD141" i="5"/>
  <c r="AI141" i="5"/>
  <c r="AS141" i="5"/>
  <c r="AX141" i="5"/>
  <c r="BC141" i="5"/>
  <c r="BH141" i="5"/>
  <c r="Y144" i="5"/>
  <c r="AD144" i="5"/>
  <c r="AI144" i="5"/>
  <c r="AN144" i="5"/>
  <c r="AS144" i="5"/>
  <c r="AX144" i="5"/>
  <c r="BC144" i="5"/>
  <c r="BH144" i="5"/>
  <c r="Y147" i="5"/>
  <c r="AD147" i="5"/>
  <c r="AI147" i="5"/>
  <c r="AN147" i="5"/>
  <c r="AS147" i="5"/>
  <c r="AX147" i="5"/>
  <c r="BC147" i="5"/>
  <c r="BH147" i="5"/>
  <c r="Y150" i="5"/>
  <c r="AD150" i="5"/>
  <c r="AI150" i="5"/>
  <c r="AN150" i="5"/>
  <c r="AS150" i="5"/>
  <c r="AX150" i="5"/>
  <c r="BC150" i="5"/>
  <c r="BH150" i="5"/>
  <c r="Y153" i="5"/>
  <c r="AD153" i="5"/>
  <c r="AI153" i="5"/>
  <c r="AN153" i="5"/>
  <c r="AS153" i="5"/>
  <c r="AX153" i="5"/>
  <c r="BC153" i="5"/>
  <c r="BH153" i="5"/>
  <c r="Y156" i="5"/>
  <c r="AD156" i="5"/>
  <c r="AI156" i="5"/>
  <c r="AN156" i="5"/>
  <c r="AS156" i="5"/>
  <c r="AX156" i="5"/>
  <c r="BC156" i="5"/>
  <c r="BH156" i="5"/>
  <c r="Y159" i="5"/>
  <c r="AD159" i="5"/>
  <c r="AI159" i="5"/>
  <c r="AN159" i="5"/>
  <c r="AS159" i="5"/>
  <c r="AX159" i="5"/>
  <c r="BC159" i="5"/>
  <c r="BH159" i="5"/>
  <c r="AD126" i="5"/>
  <c r="AI126" i="5"/>
  <c r="AN126" i="5"/>
  <c r="AS126" i="5"/>
  <c r="AX126" i="5"/>
  <c r="BC126" i="5"/>
  <c r="BH126" i="5"/>
  <c r="BW106" i="5"/>
  <c r="BW109" i="5"/>
  <c r="BW112" i="5"/>
  <c r="BW115" i="5"/>
  <c r="BW118" i="5"/>
  <c r="Y106" i="5"/>
  <c r="AD106" i="5"/>
  <c r="AI106" i="5"/>
  <c r="AN106" i="5"/>
  <c r="AS106" i="5"/>
  <c r="AX106" i="5"/>
  <c r="BC106" i="5"/>
  <c r="BH106" i="5"/>
  <c r="Y109" i="5"/>
  <c r="AD109" i="5"/>
  <c r="AI109" i="5"/>
  <c r="AN109" i="5"/>
  <c r="AS109" i="5"/>
  <c r="AX109" i="5"/>
  <c r="BC109" i="5"/>
  <c r="BH109" i="5"/>
  <c r="Y112" i="5"/>
  <c r="AD112" i="5"/>
  <c r="AI112" i="5"/>
  <c r="AN112" i="5"/>
  <c r="AS112" i="5"/>
  <c r="AX112" i="5"/>
  <c r="BC112" i="5"/>
  <c r="BH112" i="5"/>
  <c r="Y115" i="5"/>
  <c r="AD115" i="5"/>
  <c r="AI115" i="5"/>
  <c r="AN115" i="5"/>
  <c r="AS115" i="5"/>
  <c r="AX115" i="5"/>
  <c r="BC115" i="5"/>
  <c r="BH115" i="5"/>
  <c r="Y118" i="5"/>
  <c r="AD118" i="5"/>
  <c r="AI118" i="5"/>
  <c r="AN118" i="5"/>
  <c r="AS118" i="5"/>
  <c r="AX118" i="5"/>
  <c r="BC118" i="5"/>
  <c r="BH118" i="5"/>
  <c r="AD103" i="5"/>
  <c r="AI103" i="5"/>
  <c r="AN103" i="5"/>
  <c r="AS103" i="5"/>
  <c r="AX103" i="5"/>
  <c r="BC103" i="5"/>
  <c r="BH103" i="5"/>
  <c r="BW70" i="5"/>
  <c r="BW73" i="5"/>
  <c r="BW79" i="5"/>
  <c r="BW82" i="5"/>
  <c r="BW85" i="5"/>
  <c r="BW88" i="5"/>
  <c r="BW91" i="5"/>
  <c r="BW94" i="5"/>
  <c r="BH70" i="5"/>
  <c r="BH73" i="5"/>
  <c r="BH76" i="5"/>
  <c r="BH79" i="5"/>
  <c r="BH82" i="5"/>
  <c r="BH85" i="5"/>
  <c r="BH88" i="5"/>
  <c r="BH91" i="5"/>
  <c r="BC70" i="5"/>
  <c r="BC73" i="5"/>
  <c r="BC76" i="5"/>
  <c r="BC79" i="5"/>
  <c r="BC82" i="5"/>
  <c r="BC85" i="5"/>
  <c r="BC88" i="5"/>
  <c r="BC91" i="5"/>
  <c r="AX70" i="5"/>
  <c r="AX73" i="5"/>
  <c r="AX76" i="5"/>
  <c r="AX79" i="5"/>
  <c r="AX82" i="5"/>
  <c r="AX85" i="5"/>
  <c r="AX88" i="5"/>
  <c r="AX91" i="5"/>
  <c r="AS70" i="5"/>
  <c r="AS73" i="5"/>
  <c r="AS76" i="5"/>
  <c r="AS79" i="5"/>
  <c r="AS82" i="5"/>
  <c r="AS85" i="5"/>
  <c r="AS88" i="5"/>
  <c r="AS91" i="5"/>
  <c r="AN70" i="5"/>
  <c r="AN73" i="5"/>
  <c r="AN76" i="5"/>
  <c r="AN79" i="5"/>
  <c r="AN82" i="5"/>
  <c r="AN85" i="5"/>
  <c r="AN91" i="5"/>
  <c r="AI70" i="5"/>
  <c r="AI73" i="5"/>
  <c r="AI76" i="5"/>
  <c r="AI79" i="5"/>
  <c r="AI82" i="5"/>
  <c r="AI85" i="5"/>
  <c r="AI88" i="5"/>
  <c r="AI91" i="5"/>
  <c r="AD70" i="5"/>
  <c r="AD73" i="5"/>
  <c r="AD76" i="5"/>
  <c r="AD79" i="5"/>
  <c r="AD82" i="5"/>
  <c r="AD85" i="5"/>
  <c r="AD88" i="5"/>
  <c r="AD91" i="5"/>
  <c r="AI67" i="5"/>
  <c r="AN67" i="5"/>
  <c r="AS67" i="5"/>
  <c r="AX67" i="5"/>
  <c r="BC67" i="5"/>
  <c r="BH67" i="5"/>
  <c r="Y70" i="5"/>
  <c r="Y73" i="5"/>
  <c r="Y76" i="5"/>
  <c r="Y82" i="5"/>
  <c r="Y85" i="5"/>
  <c r="Y88" i="5"/>
  <c r="Y91" i="5"/>
  <c r="Y103" i="5"/>
  <c r="AD59" i="5"/>
  <c r="AI59" i="5"/>
  <c r="AN59" i="5"/>
  <c r="AS59" i="5"/>
  <c r="AX59" i="5"/>
  <c r="BC59" i="5"/>
  <c r="BH59" i="5"/>
  <c r="AD56" i="5"/>
  <c r="AI56" i="5"/>
  <c r="AN56" i="5"/>
  <c r="AS56" i="5"/>
  <c r="AX56" i="5"/>
  <c r="BC56" i="5"/>
  <c r="BH56" i="5"/>
  <c r="Y59" i="5"/>
  <c r="Y56" i="5"/>
  <c r="CL253" i="5" l="1"/>
  <c r="CL236" i="5"/>
  <c r="CL230" i="5"/>
  <c r="CL224" i="5"/>
  <c r="CL212" i="5"/>
  <c r="CL194" i="5"/>
  <c r="CL188" i="5"/>
  <c r="CL177" i="5"/>
  <c r="CL159" i="5"/>
  <c r="CL153" i="5"/>
  <c r="CL115" i="5"/>
  <c r="CL144" i="5"/>
  <c r="CL138" i="5"/>
  <c r="CL79" i="5"/>
  <c r="CL70" i="5"/>
  <c r="CL171" i="5"/>
  <c r="CL174" i="5"/>
  <c r="CL200" i="5"/>
  <c r="CL94" i="5"/>
  <c r="CL91" i="5"/>
  <c r="CL135" i="5"/>
  <c r="CL106" i="5"/>
  <c r="CL103" i="5"/>
  <c r="CL247" i="5"/>
  <c r="CL150" i="5"/>
  <c r="CL156" i="5"/>
  <c r="CL206" i="5"/>
  <c r="CL203" i="5"/>
  <c r="CL197" i="5"/>
  <c r="CL112" i="5"/>
  <c r="CL109" i="5"/>
  <c r="CL118" i="5"/>
  <c r="CL250" i="5"/>
  <c r="CL233" i="5"/>
  <c r="CL227" i="5"/>
  <c r="CL85" i="5"/>
  <c r="CL147" i="5"/>
  <c r="CL141" i="5"/>
  <c r="CL218" i="5"/>
  <c r="CL215" i="5"/>
  <c r="CL209" i="5"/>
  <c r="CL221" i="5"/>
  <c r="CL129" i="5"/>
  <c r="CL191" i="5"/>
  <c r="CL82" i="5"/>
  <c r="CL88" i="5"/>
  <c r="CL76" i="5"/>
  <c r="CL73" i="5"/>
  <c r="CL132" i="5"/>
  <c r="Y100" i="5"/>
  <c r="CG256" i="5" l="1"/>
  <c r="CG257" i="5"/>
  <c r="CG259" i="5" s="1"/>
  <c r="Y14" i="5"/>
  <c r="AD14" i="5"/>
  <c r="AI14" i="5"/>
  <c r="AN14" i="5"/>
  <c r="AS14" i="5"/>
  <c r="AX14" i="5"/>
  <c r="BC14" i="5"/>
  <c r="BH14" i="5"/>
  <c r="BW14" i="5"/>
  <c r="Y17" i="5"/>
  <c r="AD17" i="5"/>
  <c r="AI17" i="5"/>
  <c r="AN17" i="5"/>
  <c r="AS17" i="5"/>
  <c r="AX17" i="5"/>
  <c r="BC17" i="5"/>
  <c r="BH17" i="5"/>
  <c r="BW17" i="5"/>
  <c r="Y20" i="5"/>
  <c r="AD20" i="5"/>
  <c r="AI20" i="5"/>
  <c r="AN20" i="5"/>
  <c r="AS20" i="5"/>
  <c r="AX20" i="5"/>
  <c r="BC20" i="5"/>
  <c r="BH20" i="5"/>
  <c r="BW20" i="5"/>
  <c r="Y23" i="5"/>
  <c r="AD23" i="5"/>
  <c r="AI23" i="5"/>
  <c r="AN23" i="5"/>
  <c r="AS23" i="5"/>
  <c r="AX23" i="5"/>
  <c r="BC23" i="5"/>
  <c r="BH23" i="5"/>
  <c r="BW23" i="5"/>
  <c r="Y26" i="5"/>
  <c r="AD26" i="5"/>
  <c r="AI26" i="5"/>
  <c r="AN26" i="5"/>
  <c r="AS26" i="5"/>
  <c r="AX26" i="5"/>
  <c r="BC26" i="5"/>
  <c r="BH26" i="5"/>
  <c r="BW26" i="5"/>
  <c r="Y29" i="5"/>
  <c r="AD29" i="5"/>
  <c r="AI29" i="5"/>
  <c r="AN29" i="5"/>
  <c r="AS29" i="5"/>
  <c r="AX29" i="5"/>
  <c r="BC29" i="5"/>
  <c r="BH29" i="5"/>
  <c r="BW29" i="5"/>
  <c r="Y32" i="5"/>
  <c r="AD32" i="5"/>
  <c r="AI32" i="5"/>
  <c r="AN32" i="5"/>
  <c r="AS32" i="5"/>
  <c r="AX32" i="5"/>
  <c r="BC32" i="5"/>
  <c r="BH32" i="5"/>
  <c r="BW32" i="5"/>
  <c r="Y35" i="5"/>
  <c r="AD35" i="5"/>
  <c r="AI35" i="5"/>
  <c r="AN35" i="5"/>
  <c r="AS35" i="5"/>
  <c r="AX35" i="5"/>
  <c r="BC35" i="5"/>
  <c r="BH35" i="5"/>
  <c r="BW35" i="5"/>
  <c r="Y38" i="5"/>
  <c r="AD38" i="5"/>
  <c r="AI38" i="5"/>
  <c r="AN38" i="5"/>
  <c r="AS38" i="5"/>
  <c r="AX38" i="5"/>
  <c r="BC38" i="5"/>
  <c r="BH38" i="5"/>
  <c r="BW38" i="5"/>
  <c r="Y41" i="5"/>
  <c r="AD41" i="5"/>
  <c r="AI41" i="5"/>
  <c r="AN41" i="5"/>
  <c r="AS41" i="5"/>
  <c r="AX41" i="5"/>
  <c r="BC41" i="5"/>
  <c r="BH41" i="5"/>
  <c r="BW41" i="5"/>
  <c r="Y44" i="5"/>
  <c r="AD44" i="5"/>
  <c r="AI44" i="5"/>
  <c r="AN44" i="5"/>
  <c r="AS44" i="5"/>
  <c r="AX44" i="5"/>
  <c r="BC44" i="5"/>
  <c r="BH44" i="5"/>
  <c r="BW44" i="5"/>
  <c r="Y47" i="5"/>
  <c r="AD47" i="5"/>
  <c r="AI47" i="5"/>
  <c r="AS47" i="5"/>
  <c r="AX47" i="5"/>
  <c r="BC47" i="5"/>
  <c r="BH47" i="5"/>
  <c r="BW47" i="5"/>
  <c r="Y50" i="5"/>
  <c r="AD50" i="5"/>
  <c r="AI50" i="5"/>
  <c r="AN50" i="5"/>
  <c r="AS50" i="5"/>
  <c r="AX50" i="5"/>
  <c r="BC50" i="5"/>
  <c r="BH50" i="5"/>
  <c r="BW50" i="5"/>
  <c r="Y53" i="5"/>
  <c r="AD53" i="5"/>
  <c r="AI53" i="5"/>
  <c r="AN53" i="5"/>
  <c r="AS53" i="5"/>
  <c r="AX53" i="5"/>
  <c r="BC53" i="5"/>
  <c r="BH53" i="5"/>
  <c r="BW53" i="5"/>
  <c r="BW56" i="5"/>
  <c r="BW59" i="5"/>
  <c r="CL59" i="5" s="1"/>
  <c r="A60" i="5"/>
  <c r="Y67" i="5"/>
  <c r="AD67" i="5"/>
  <c r="BW67" i="5"/>
  <c r="CL20" i="5" l="1"/>
  <c r="CL38" i="5"/>
  <c r="CL32" i="5"/>
  <c r="CL56" i="5"/>
  <c r="CL67" i="5"/>
  <c r="CL47" i="5"/>
  <c r="CL44" i="5"/>
  <c r="CL35" i="5"/>
  <c r="CL29" i="5"/>
  <c r="CL17" i="5"/>
  <c r="CL41" i="5"/>
  <c r="CL14" i="5"/>
  <c r="CL26" i="5"/>
  <c r="CL53" i="5"/>
  <c r="CL50" i="5"/>
  <c r="CL23" i="5"/>
  <c r="CB257" i="5" l="1"/>
  <c r="CB259" i="5" s="1"/>
  <c r="CB256" i="5"/>
  <c r="BW244" i="5" l="1"/>
  <c r="BW185" i="5"/>
  <c r="BW168" i="5"/>
  <c r="BW257" i="5"/>
  <c r="BW126" i="5"/>
  <c r="BW258" i="5" l="1"/>
  <c r="BW11" i="5"/>
  <c r="BW97" i="5"/>
  <c r="BW162" i="5"/>
  <c r="BW165" i="5"/>
  <c r="BW100" i="5"/>
  <c r="BW256" i="5" l="1"/>
  <c r="BW259" i="5"/>
  <c r="A178" i="5"/>
  <c r="A119" i="5"/>
  <c r="BH258" i="5" l="1"/>
  <c r="BH257" i="5"/>
  <c r="BH255" i="5"/>
  <c r="BH254" i="5"/>
  <c r="BH162" i="5"/>
  <c r="BH11" i="5"/>
  <c r="BH8" i="5"/>
  <c r="BH97" i="5"/>
  <c r="BH100" i="5"/>
  <c r="BH165" i="5"/>
  <c r="BH259" i="5" l="1"/>
  <c r="BH256" i="5"/>
  <c r="CL161" i="5" l="1"/>
  <c r="CL160" i="5"/>
  <c r="Y185" i="5"/>
  <c r="CL185" i="5" s="1"/>
  <c r="BR162" i="5" l="1"/>
  <c r="AN258" i="5"/>
  <c r="Y244" i="5"/>
  <c r="CL244" i="5" s="1"/>
  <c r="Y168" i="5"/>
  <c r="CL168" i="5" s="1"/>
  <c r="Y126" i="5"/>
  <c r="AI11" i="5"/>
  <c r="AS257" i="5"/>
  <c r="AI257" i="5"/>
  <c r="AN254" i="5"/>
  <c r="AD255" i="5" l="1"/>
  <c r="AX258" i="5"/>
  <c r="BC258" i="5"/>
  <c r="AI258" i="5"/>
  <c r="AI259" i="5" s="1"/>
  <c r="AD258" i="5"/>
  <c r="AS258" i="5"/>
  <c r="AS259" i="5" s="1"/>
  <c r="CL96" i="5"/>
  <c r="BC255" i="5"/>
  <c r="AI255" i="5"/>
  <c r="AX255" i="5"/>
  <c r="Y258" i="5"/>
  <c r="CL10" i="5"/>
  <c r="Y255" i="5"/>
  <c r="CL7" i="5"/>
  <c r="Y97" i="5"/>
  <c r="CL126" i="5"/>
  <c r="AS254" i="5"/>
  <c r="AX254" i="5"/>
  <c r="BR97" i="5"/>
  <c r="CL95" i="5"/>
  <c r="AX257" i="5"/>
  <c r="BC254" i="5"/>
  <c r="AD254" i="5"/>
  <c r="AI254" i="5"/>
  <c r="AS255" i="5"/>
  <c r="AD257" i="5"/>
  <c r="AN255" i="5"/>
  <c r="AN256" i="5" s="1"/>
  <c r="AN257" i="5"/>
  <c r="BC11" i="5"/>
  <c r="AS165" i="5"/>
  <c r="AS11" i="5"/>
  <c r="AX97" i="5"/>
  <c r="AD97" i="5"/>
  <c r="AN11" i="5"/>
  <c r="AX11" i="5"/>
  <c r="AS97" i="5"/>
  <c r="AN100" i="5"/>
  <c r="AX100" i="5"/>
  <c r="AN162" i="5"/>
  <c r="AX165" i="5"/>
  <c r="AD165" i="5"/>
  <c r="AN8" i="5"/>
  <c r="AX8" i="5"/>
  <c r="AN97" i="5"/>
  <c r="BC100" i="5"/>
  <c r="AI100" i="5"/>
  <c r="AS100" i="5"/>
  <c r="Y162" i="5"/>
  <c r="AI97" i="5"/>
  <c r="AD100" i="5"/>
  <c r="AS162" i="5"/>
  <c r="AI162" i="5"/>
  <c r="BC8" i="5"/>
  <c r="AD11" i="5"/>
  <c r="AI8" i="5"/>
  <c r="AX162" i="5"/>
  <c r="AD162" i="5"/>
  <c r="AN165" i="5"/>
  <c r="BC162" i="5"/>
  <c r="Y11" i="5"/>
  <c r="AD8" i="5"/>
  <c r="Y165" i="5"/>
  <c r="AI165" i="5"/>
  <c r="BC97" i="5"/>
  <c r="AS8" i="5"/>
  <c r="AD256" i="5" l="1"/>
  <c r="AX259" i="5"/>
  <c r="AI256" i="5"/>
  <c r="BC256" i="5"/>
  <c r="BR100" i="5"/>
  <c r="CL258" i="5"/>
  <c r="BR258" i="5"/>
  <c r="CL255" i="5"/>
  <c r="BR255" i="5"/>
  <c r="AS256" i="5"/>
  <c r="CL11" i="5"/>
  <c r="BR11" i="5"/>
  <c r="CL9" i="5"/>
  <c r="CL97" i="5"/>
  <c r="CL162" i="5"/>
  <c r="AX256" i="5"/>
  <c r="CL100" i="5"/>
  <c r="AN259" i="5"/>
  <c r="Y257" i="5"/>
  <c r="Y259" i="5" s="1"/>
  <c r="BR165" i="5" l="1"/>
  <c r="BC257" i="5"/>
  <c r="BC165" i="5"/>
  <c r="CL165" i="5" s="1"/>
  <c r="BC259" i="5" l="1"/>
  <c r="CL259" i="5" s="1"/>
  <c r="CL257" i="5"/>
  <c r="BR257" i="5"/>
  <c r="BR259" i="5" s="1"/>
  <c r="Y8" i="5"/>
  <c r="CL8" i="5" s="1"/>
  <c r="CL6" i="5" l="1"/>
  <c r="BR8" i="5"/>
  <c r="Y256" i="5" l="1"/>
  <c r="CL256" i="5" s="1"/>
  <c r="CL254" i="5"/>
  <c r="BR254" i="5"/>
  <c r="BR256" i="5" s="1"/>
</calcChain>
</file>

<file path=xl/sharedStrings.xml><?xml version="1.0" encoding="utf-8"?>
<sst xmlns="http://schemas.openxmlformats.org/spreadsheetml/2006/main" count="385" uniqueCount="69">
  <si>
    <t>空港</t>
    <rPh sb="0" eb="2">
      <t>クウコウ</t>
    </rPh>
    <phoneticPr fontId="2"/>
  </si>
  <si>
    <t>区分</t>
    <rPh sb="0" eb="2">
      <t>クブン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</si>
  <si>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</si>
  <si>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</si>
  <si>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</si>
  <si>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</si>
  <si>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</si>
  <si>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</si>
  <si>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</si>
  <si>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</si>
  <si>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</si>
  <si>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</si>
  <si>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</si>
  <si>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北海道地区</t>
    <rPh sb="0" eb="3">
      <t>ホッカイドウ</t>
    </rPh>
    <rPh sb="3" eb="5">
      <t>チク</t>
    </rPh>
    <phoneticPr fontId="2"/>
  </si>
  <si>
    <t>新千歳</t>
    <rPh sb="0" eb="3">
      <t>シンチトセ</t>
    </rPh>
    <phoneticPr fontId="2"/>
  </si>
  <si>
    <t>稚内</t>
    <rPh sb="0" eb="2">
      <t>ワッカナイ</t>
    </rPh>
    <phoneticPr fontId="2"/>
  </si>
  <si>
    <t>旭川</t>
    <rPh sb="0" eb="2">
      <t>アサヒカワ</t>
    </rPh>
    <phoneticPr fontId="2"/>
  </si>
  <si>
    <t>釧路</t>
    <rPh sb="0" eb="2">
      <t>クシロ</t>
    </rPh>
    <phoneticPr fontId="2"/>
  </si>
  <si>
    <t>帯広</t>
    <rPh sb="0" eb="2">
      <t>オビヒロ</t>
    </rPh>
    <phoneticPr fontId="2"/>
  </si>
  <si>
    <t>函館</t>
    <rPh sb="0" eb="2">
      <t>ハコダテ</t>
    </rPh>
    <phoneticPr fontId="2"/>
  </si>
  <si>
    <t>利尻</t>
    <rPh sb="0" eb="2">
      <t>リシリ</t>
    </rPh>
    <phoneticPr fontId="2"/>
  </si>
  <si>
    <t>奥尻</t>
    <rPh sb="0" eb="2">
      <t>オクシリ</t>
    </rPh>
    <phoneticPr fontId="2"/>
  </si>
  <si>
    <t>中標津</t>
    <rPh sb="0" eb="3">
      <t>ナカシベツ</t>
    </rPh>
    <phoneticPr fontId="2"/>
  </si>
  <si>
    <t>紋別</t>
    <rPh sb="0" eb="2">
      <t>モンベツ</t>
    </rPh>
    <phoneticPr fontId="2"/>
  </si>
  <si>
    <t>女満別</t>
    <rPh sb="0" eb="3">
      <t>メマンベツ</t>
    </rPh>
    <phoneticPr fontId="2"/>
  </si>
  <si>
    <t>丘珠</t>
    <rPh sb="0" eb="2">
      <t>オカダマ</t>
    </rPh>
    <phoneticPr fontId="2"/>
  </si>
  <si>
    <t>東北地区</t>
    <rPh sb="0" eb="2">
      <t>トウホク</t>
    </rPh>
    <rPh sb="2" eb="4">
      <t>チク</t>
    </rPh>
    <phoneticPr fontId="2"/>
  </si>
  <si>
    <t>仙台</t>
    <rPh sb="0" eb="2">
      <t>センダイ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</si>
  <si>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</si>
  <si>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</si>
  <si>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青森</t>
    <rPh sb="0" eb="2">
      <t>アオモリ</t>
    </rPh>
    <phoneticPr fontId="2"/>
  </si>
  <si>
    <t>花巻</t>
    <rPh sb="0" eb="2">
      <t>ハナマキ</t>
    </rPh>
    <phoneticPr fontId="2"/>
  </si>
  <si>
    <t>大館能代</t>
    <rPh sb="0" eb="2">
      <t>オオダテ</t>
    </rPh>
    <rPh sb="2" eb="4">
      <t>ノシロ</t>
    </rPh>
    <phoneticPr fontId="2"/>
  </si>
  <si>
    <t>庄内</t>
    <rPh sb="0" eb="2">
      <t>ショウナイ</t>
    </rPh>
    <phoneticPr fontId="2"/>
  </si>
  <si>
    <t>福島</t>
    <rPh sb="0" eb="2">
      <t>フクシマ</t>
    </rPh>
    <phoneticPr fontId="2"/>
  </si>
  <si>
    <t>三沢</t>
    <rPh sb="0" eb="2">
      <t>ミサワ</t>
    </rPh>
    <phoneticPr fontId="2"/>
  </si>
  <si>
    <t>関東信越
静岡地区</t>
    <rPh sb="0" eb="2">
      <t>カントウ</t>
    </rPh>
    <rPh sb="2" eb="4">
      <t>シンエツ</t>
    </rPh>
    <rPh sb="5" eb="7">
      <t>シズオカ</t>
    </rPh>
    <rPh sb="7" eb="9">
      <t>チク</t>
    </rPh>
    <phoneticPr fontId="2"/>
  </si>
  <si>
    <t>成田</t>
    <rPh sb="0" eb="2">
      <t>ナリタ</t>
    </rPh>
    <phoneticPr fontId="2"/>
  </si>
  <si>
    <t>東京
（羽田）</t>
    <rPh sb="0" eb="2">
      <t>トウキョウ</t>
    </rPh>
    <rPh sb="4" eb="6">
      <t>ハネダ</t>
    </rPh>
    <phoneticPr fontId="2"/>
  </si>
  <si>
    <t>新潟</t>
    <rPh sb="0" eb="2">
      <t>ニイガタ</t>
    </rPh>
    <phoneticPr fontId="2"/>
  </si>
  <si>
    <t>大島</t>
    <rPh sb="0" eb="2">
      <t>オオシマ</t>
    </rPh>
    <phoneticPr fontId="2"/>
  </si>
  <si>
    <t>三宅島</t>
    <rPh sb="0" eb="3">
      <t>ミヤケジマ</t>
    </rPh>
    <phoneticPr fontId="2"/>
  </si>
  <si>
    <t>八丈島</t>
    <rPh sb="0" eb="3">
      <t>ハチジョウジマ</t>
    </rPh>
    <phoneticPr fontId="2"/>
  </si>
  <si>
    <t>新島</t>
    <rPh sb="0" eb="2">
      <t>ニイジマ</t>
    </rPh>
    <phoneticPr fontId="2"/>
  </si>
  <si>
    <t>佐渡</t>
    <rPh sb="0" eb="2">
      <t>サド</t>
    </rPh>
    <phoneticPr fontId="2"/>
  </si>
  <si>
    <t>松本</t>
    <rPh sb="0" eb="2">
      <t>マツモト</t>
    </rPh>
    <phoneticPr fontId="2"/>
  </si>
  <si>
    <t>静岡</t>
    <rPh sb="0" eb="2">
      <t>シズオカ</t>
    </rPh>
    <phoneticPr fontId="2"/>
  </si>
  <si>
    <t>調布</t>
    <rPh sb="0" eb="2">
      <t>チョウフ</t>
    </rPh>
    <phoneticPr fontId="2"/>
  </si>
  <si>
    <t>百里</t>
    <rPh sb="0" eb="2">
      <t>ヒャクリ</t>
    </rPh>
    <phoneticPr fontId="2"/>
  </si>
  <si>
    <t>神津島</t>
    <rPh sb="0" eb="1">
      <t>カミ</t>
    </rPh>
    <rPh sb="1" eb="2">
      <t>ツ</t>
    </rPh>
    <rPh sb="2" eb="3">
      <t>シマ</t>
    </rPh>
    <phoneticPr fontId="2"/>
  </si>
  <si>
    <t>礼文
（休止中）</t>
    <rPh sb="0" eb="2">
      <t>レイブン</t>
    </rPh>
    <rPh sb="4" eb="7">
      <t>キュウシチュウ</t>
    </rPh>
    <phoneticPr fontId="2"/>
  </si>
  <si>
    <t>１月</t>
  </si>
  <si>
    <t>国際</t>
    <rPh sb="0" eb="2">
      <t>コクサイ</t>
    </rPh>
    <phoneticPr fontId="2"/>
  </si>
  <si>
    <t>合計</t>
    <rPh sb="0" eb="2">
      <t>ゴウケイ</t>
    </rPh>
    <phoneticPr fontId="2"/>
  </si>
  <si>
    <t>旅客　　　　　 国内</t>
    <rPh sb="0" eb="2">
      <t>リョカク</t>
    </rPh>
    <rPh sb="8" eb="10">
      <t>コクナイ</t>
    </rPh>
    <phoneticPr fontId="2"/>
  </si>
  <si>
    <t>貨物　　　　　 国内</t>
    <rPh sb="0" eb="2">
      <t>カモツ</t>
    </rPh>
    <rPh sb="8" eb="10">
      <t>コクナイ</t>
    </rPh>
    <phoneticPr fontId="2"/>
  </si>
  <si>
    <t>東京航空局　管理課</t>
    <rPh sb="0" eb="2">
      <t>トウキョウ</t>
    </rPh>
    <rPh sb="2" eb="5">
      <t>コウクウキョク</t>
    </rPh>
    <rPh sb="6" eb="9">
      <t>カンリカ</t>
    </rPh>
    <phoneticPr fontId="2"/>
  </si>
  <si>
    <t>管内空港計</t>
    <rPh sb="0" eb="2">
      <t>カンナイ</t>
    </rPh>
    <rPh sb="2" eb="4">
      <t>クウコウ</t>
    </rPh>
    <rPh sb="4" eb="5">
      <t>ケイ</t>
    </rPh>
    <phoneticPr fontId="2"/>
  </si>
  <si>
    <t>年度計</t>
    <rPh sb="0" eb="2">
      <t>ネンド</t>
    </rPh>
    <rPh sb="2" eb="3">
      <t>ケイ</t>
    </rPh>
    <phoneticPr fontId="2"/>
  </si>
  <si>
    <t>　　　　　　　　　　　　　　　　　　　　　　　　　　　　　　　　　　　　　　　　　</t>
    <phoneticPr fontId="2"/>
  </si>
  <si>
    <t>（注）</t>
    <rPh sb="1" eb="2">
      <t>チュウ</t>
    </rPh>
    <phoneticPr fontId="2"/>
  </si>
  <si>
    <t>（１）単位:旅客数（人）、貨物量（ｋｇ）</t>
    <rPh sb="3" eb="5">
      <t>タンイ</t>
    </rPh>
    <rPh sb="6" eb="8">
      <t>リョカク</t>
    </rPh>
    <rPh sb="8" eb="9">
      <t>スウ</t>
    </rPh>
    <rPh sb="10" eb="11">
      <t>ニン</t>
    </rPh>
    <rPh sb="13" eb="16">
      <t>カモツリョウ</t>
    </rPh>
    <phoneticPr fontId="2"/>
  </si>
  <si>
    <t>確定値</t>
    <rPh sb="0" eb="3">
      <t>カクテイチ</t>
    </rPh>
    <phoneticPr fontId="2"/>
  </si>
  <si>
    <t>暦年計</t>
    <rPh sb="0" eb="2">
      <t>レキネン</t>
    </rPh>
    <rPh sb="2" eb="3">
      <t>ケイ</t>
    </rPh>
    <phoneticPr fontId="2"/>
  </si>
  <si>
    <t>４月</t>
    <phoneticPr fontId="2"/>
  </si>
  <si>
    <t>（２）東京局調べ（但し成田は成田国際空港株式会社、東京税関作成資料による）</t>
    <rPh sb="3" eb="5">
      <t>トウキョウ</t>
    </rPh>
    <rPh sb="5" eb="6">
      <t>キョク</t>
    </rPh>
    <rPh sb="6" eb="7">
      <t>シラ</t>
    </rPh>
    <rPh sb="9" eb="10">
      <t>タダ</t>
    </rPh>
    <rPh sb="11" eb="13">
      <t>ナリタ</t>
    </rPh>
    <rPh sb="14" eb="16">
      <t>ナリタ</t>
    </rPh>
    <rPh sb="16" eb="18">
      <t>コクサイ</t>
    </rPh>
    <rPh sb="18" eb="20">
      <t>クウコウ</t>
    </rPh>
    <rPh sb="20" eb="24">
      <t>カブシキガイシャ</t>
    </rPh>
    <rPh sb="22" eb="24">
      <t>カイシャ</t>
    </rPh>
    <rPh sb="25" eb="27">
      <t>トウキョウ</t>
    </rPh>
    <rPh sb="27" eb="29">
      <t>ゼイカン</t>
    </rPh>
    <rPh sb="29" eb="31">
      <t>サクセイ</t>
    </rPh>
    <rPh sb="31" eb="33">
      <t>シリョウ</t>
    </rPh>
    <phoneticPr fontId="2"/>
  </si>
  <si>
    <t>（４）確定値については、今後修正される場合がございます。</t>
    <rPh sb="3" eb="6">
      <t>カクテイチ</t>
    </rPh>
    <rPh sb="12" eb="14">
      <t>コンゴ</t>
    </rPh>
    <rPh sb="14" eb="16">
      <t>シュウセイ</t>
    </rPh>
    <rPh sb="19" eb="21">
      <t>バアイ</t>
    </rPh>
    <phoneticPr fontId="2"/>
  </si>
  <si>
    <t>管内空港の利用概況集計表（平成３０年１月～平成３１年３月）</t>
    <rPh sb="0" eb="4">
      <t>カンナイクウコウ</t>
    </rPh>
    <rPh sb="5" eb="7">
      <t>リヨウ</t>
    </rPh>
    <rPh sb="7" eb="9">
      <t>ガイキョウ</t>
    </rPh>
    <rPh sb="9" eb="12">
      <t>シュウケイヒョウ</t>
    </rPh>
    <rPh sb="19" eb="20">
      <t>ガツ</t>
    </rPh>
    <rPh sb="21" eb="23">
      <t>ヘイセイ</t>
    </rPh>
    <phoneticPr fontId="2"/>
  </si>
  <si>
    <t>（３）５月31日付確定値</t>
    <rPh sb="4" eb="5">
      <t>ガツ</t>
    </rPh>
    <rPh sb="7" eb="8">
      <t>ニチ</t>
    </rPh>
    <rPh sb="8" eb="9">
      <t>ズ</t>
    </rPh>
    <rPh sb="9" eb="12">
      <t>カクテイチ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</si>
</sst>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46">
    <xf numFmtId="0" fontId="0" fillId="0" borderId="0" xfId="0"/>
    <xf numFmtId="0" fontId="0" fillId="0" borderId="4" xfId="0" applyBorder="1" applyAlignment="1"/>
    <xf numFmtId="0" fontId="0" fillId="0" borderId="0" xfId="0" applyAlignment="1"/>
    <xf numFmtId="0" fontId="0" fillId="0" borderId="0" xfId="0" applyBorder="1" applyAlignment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38" fontId="0" fillId="0" borderId="17" xfId="1" applyFont="1" applyFill="1" applyBorder="1" applyAlignment="1"/>
    <xf numFmtId="38" fontId="0" fillId="0" borderId="1" xfId="1" applyFont="1" applyFill="1" applyBorder="1" applyAlignment="1"/>
    <xf numFmtId="38" fontId="0" fillId="0" borderId="8" xfId="1" applyFont="1" applyFill="1" applyBorder="1" applyAlignment="1"/>
    <xf numFmtId="38" fontId="0" fillId="0" borderId="6" xfId="1" applyFont="1" applyBorder="1" applyAlignment="1"/>
    <xf numFmtId="38" fontId="0" fillId="0" borderId="0" xfId="1" applyFont="1" applyBorder="1" applyAlignment="1"/>
    <xf numFmtId="38" fontId="0" fillId="0" borderId="7" xfId="1" applyFont="1" applyBorder="1" applyAlignment="1"/>
    <xf numFmtId="38" fontId="0" fillId="3" borderId="18" xfId="1" applyFont="1" applyFill="1" applyBorder="1" applyAlignment="1"/>
    <xf numFmtId="38" fontId="0" fillId="3" borderId="19" xfId="1" applyFont="1" applyFill="1" applyBorder="1" applyAlignment="1"/>
    <xf numFmtId="38" fontId="0" fillId="3" borderId="20" xfId="1" applyFont="1" applyFill="1" applyBorder="1" applyAlignment="1"/>
    <xf numFmtId="38" fontId="0" fillId="3" borderId="22" xfId="1" applyFont="1" applyFill="1" applyBorder="1" applyAlignment="1">
      <alignment horizontal="right"/>
    </xf>
    <xf numFmtId="38" fontId="0" fillId="3" borderId="18" xfId="1" applyFont="1" applyFill="1" applyBorder="1" applyAlignment="1">
      <alignment horizontal="right"/>
    </xf>
    <xf numFmtId="38" fontId="0" fillId="3" borderId="19" xfId="1" applyFont="1" applyFill="1" applyBorder="1" applyAlignment="1">
      <alignment horizontal="right"/>
    </xf>
    <xf numFmtId="38" fontId="0" fillId="3" borderId="20" xfId="1" applyFont="1" applyFill="1" applyBorder="1" applyAlignment="1">
      <alignment horizontal="right"/>
    </xf>
    <xf numFmtId="38" fontId="0" fillId="0" borderId="6" xfId="1" applyFont="1" applyFill="1" applyBorder="1" applyAlignment="1">
      <alignment horizontal="right"/>
    </xf>
    <xf numFmtId="38" fontId="0" fillId="0" borderId="0" xfId="1" applyFont="1" applyFill="1" applyBorder="1" applyAlignment="1">
      <alignment horizontal="right"/>
    </xf>
    <xf numFmtId="38" fontId="0" fillId="0" borderId="7" xfId="1" applyFont="1" applyFill="1" applyBorder="1" applyAlignment="1">
      <alignment horizontal="right"/>
    </xf>
    <xf numFmtId="38" fontId="0" fillId="0" borderId="17" xfId="1" applyFont="1" applyFill="1" applyBorder="1" applyAlignment="1">
      <alignment horizontal="right"/>
    </xf>
    <xf numFmtId="38" fontId="0" fillId="0" borderId="1" xfId="1" applyFont="1" applyFill="1" applyBorder="1" applyAlignment="1">
      <alignment horizontal="right"/>
    </xf>
    <xf numFmtId="38" fontId="0" fillId="0" borderId="8" xfId="1" applyFont="1" applyFill="1" applyBorder="1" applyAlignment="1">
      <alignment horizontal="right"/>
    </xf>
    <xf numFmtId="38" fontId="0" fillId="3" borderId="24" xfId="1" applyFont="1" applyFill="1" applyBorder="1" applyAlignment="1">
      <alignment horizontal="right"/>
    </xf>
    <xf numFmtId="38" fontId="0" fillId="3" borderId="6" xfId="1" applyFont="1" applyFill="1" applyBorder="1" applyAlignment="1"/>
    <xf numFmtId="38" fontId="0" fillId="3" borderId="0" xfId="1" applyFont="1" applyFill="1" applyBorder="1" applyAlignment="1"/>
    <xf numFmtId="38" fontId="0" fillId="3" borderId="7" xfId="1" applyFont="1" applyFill="1" applyBorder="1" applyAlignment="1"/>
    <xf numFmtId="38" fontId="0" fillId="0" borderId="6" xfId="1" applyFont="1" applyBorder="1" applyAlignment="1">
      <alignment horizontal="right"/>
    </xf>
    <xf numFmtId="38" fontId="0" fillId="0" borderId="0" xfId="1" applyFont="1" applyBorder="1" applyAlignment="1">
      <alignment horizontal="right"/>
    </xf>
    <xf numFmtId="38" fontId="0" fillId="0" borderId="7" xfId="1" applyFont="1" applyBorder="1" applyAlignment="1">
      <alignment horizontal="right"/>
    </xf>
    <xf numFmtId="38" fontId="0" fillId="0" borderId="23" xfId="1" applyFont="1" applyFill="1" applyBorder="1" applyAlignment="1">
      <alignment horizontal="right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0" borderId="6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38" fontId="0" fillId="0" borderId="22" xfId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3" borderId="6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38" fontId="0" fillId="0" borderId="6" xfId="1" applyFont="1" applyFill="1" applyBorder="1" applyAlignment="1"/>
    <xf numFmtId="38" fontId="0" fillId="0" borderId="0" xfId="1" applyFont="1" applyFill="1" applyBorder="1" applyAlignment="1"/>
    <xf numFmtId="38" fontId="0" fillId="0" borderId="7" xfId="1" applyFont="1" applyFill="1" applyBorder="1" applyAlignment="1"/>
    <xf numFmtId="38" fontId="0" fillId="0" borderId="12" xfId="1" applyFont="1" applyFill="1" applyBorder="1" applyAlignment="1">
      <alignment horizontal="right"/>
    </xf>
    <xf numFmtId="38" fontId="0" fillId="0" borderId="22" xfId="1" applyFont="1" applyBorder="1" applyAlignment="1">
      <alignment horizontal="right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8" fontId="0" fillId="3" borderId="9" xfId="1" applyFont="1" applyFill="1" applyBorder="1" applyAlignment="1">
      <alignment horizontal="right"/>
    </xf>
    <xf numFmtId="38" fontId="0" fillId="3" borderId="10" xfId="1" applyFont="1" applyFill="1" applyBorder="1" applyAlignment="1">
      <alignment horizontal="right"/>
    </xf>
    <xf numFmtId="38" fontId="0" fillId="3" borderId="11" xfId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38" fontId="0" fillId="3" borderId="13" xfId="1" applyFont="1" applyFill="1" applyBorder="1" applyAlignment="1">
      <alignment horizontal="right"/>
    </xf>
    <xf numFmtId="38" fontId="0" fillId="3" borderId="9" xfId="1" applyFont="1" applyFill="1" applyBorder="1" applyAlignment="1"/>
    <xf numFmtId="38" fontId="0" fillId="3" borderId="10" xfId="1" applyFont="1" applyFill="1" applyBorder="1" applyAlignment="1"/>
    <xf numFmtId="38" fontId="0" fillId="3" borderId="11" xfId="1" applyFont="1" applyFill="1" applyBorder="1" applyAlignment="1"/>
    <xf numFmtId="0" fontId="3" fillId="3" borderId="9" xfId="0" applyFont="1" applyFill="1" applyBorder="1" applyAlignment="1">
      <alignment horizontal="right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38" fontId="0" fillId="0" borderId="3" xfId="1" applyFont="1" applyFill="1" applyBorder="1" applyAlignment="1"/>
    <xf numFmtId="38" fontId="0" fillId="0" borderId="4" xfId="1" applyFont="1" applyFill="1" applyBorder="1" applyAlignment="1"/>
    <xf numFmtId="38" fontId="0" fillId="0" borderId="5" xfId="1" applyFont="1" applyFill="1" applyBorder="1" applyAlignment="1"/>
    <xf numFmtId="38" fontId="0" fillId="3" borderId="6" xfId="1" applyFont="1" applyFill="1" applyBorder="1" applyAlignment="1">
      <alignment horizontal="right"/>
    </xf>
    <xf numFmtId="38" fontId="0" fillId="3" borderId="0" xfId="1" applyFont="1" applyFill="1" applyBorder="1" applyAlignment="1">
      <alignment horizontal="right"/>
    </xf>
    <xf numFmtId="38" fontId="0" fillId="3" borderId="7" xfId="1" applyFont="1" applyFill="1" applyBorder="1" applyAlignment="1">
      <alignment horizontal="right"/>
    </xf>
    <xf numFmtId="38" fontId="0" fillId="0" borderId="17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2" borderId="14" xfId="1" applyFont="1" applyFill="1" applyBorder="1" applyAlignment="1">
      <alignment horizontal="center" vertical="center"/>
    </xf>
    <xf numFmtId="38" fontId="0" fillId="2" borderId="15" xfId="1" applyFont="1" applyFill="1" applyBorder="1" applyAlignment="1">
      <alignment horizontal="center" vertical="center"/>
    </xf>
    <xf numFmtId="38" fontId="0" fillId="2" borderId="16" xfId="1" applyFont="1" applyFill="1" applyBorder="1" applyAlignment="1">
      <alignment horizontal="center" vertical="center"/>
    </xf>
    <xf numFmtId="38" fontId="0" fillId="0" borderId="25" xfId="1" applyFont="1" applyBorder="1" applyAlignment="1">
      <alignment horizontal="center" vertical="center"/>
    </xf>
    <xf numFmtId="38" fontId="0" fillId="0" borderId="26" xfId="1" applyFont="1" applyBorder="1" applyAlignment="1">
      <alignment horizontal="center" vertical="center"/>
    </xf>
    <xf numFmtId="38" fontId="0" fillId="0" borderId="27" xfId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38" fontId="0" fillId="0" borderId="10" xfId="1" applyFont="1" applyBorder="1" applyAlignment="1">
      <alignment horizontal="right"/>
    </xf>
    <xf numFmtId="38" fontId="0" fillId="2" borderId="14" xfId="1" applyFont="1" applyFill="1" applyBorder="1" applyAlignment="1">
      <alignment horizontal="center" vertical="center" wrapText="1"/>
    </xf>
    <xf numFmtId="38" fontId="0" fillId="0" borderId="14" xfId="1" applyFont="1" applyFill="1" applyBorder="1" applyAlignment="1">
      <alignment horizontal="center" vertical="center"/>
    </xf>
    <xf numFmtId="38" fontId="0" fillId="0" borderId="15" xfId="1" applyFont="1" applyFill="1" applyBorder="1" applyAlignment="1">
      <alignment horizontal="center" vertical="center"/>
    </xf>
    <xf numFmtId="38" fontId="0" fillId="0" borderId="16" xfId="1" applyFont="1" applyFill="1" applyBorder="1" applyAlignment="1">
      <alignment horizontal="center" vertical="center"/>
    </xf>
    <xf numFmtId="38" fontId="0" fillId="0" borderId="14" xfId="1" applyFont="1" applyBorder="1" applyAlignment="1">
      <alignment horizontal="center" vertical="center" wrapText="1"/>
    </xf>
    <xf numFmtId="38" fontId="0" fillId="0" borderId="2" xfId="1" applyFont="1" applyBorder="1" applyAlignment="1">
      <alignment horizontal="center"/>
    </xf>
    <xf numFmtId="38" fontId="0" fillId="0" borderId="14" xfId="1" applyFont="1" applyFill="1" applyBorder="1" applyAlignment="1">
      <alignment horizontal="center" vertical="center" wrapText="1"/>
    </xf>
    <xf numFmtId="38" fontId="0" fillId="0" borderId="12" xfId="1" applyFont="1" applyBorder="1" applyAlignment="1">
      <alignment horizontal="center"/>
    </xf>
    <xf numFmtId="38" fontId="0" fillId="0" borderId="13" xfId="1" applyFont="1" applyBorder="1" applyAlignment="1">
      <alignment horizontal="center"/>
    </xf>
    <xf numFmtId="38" fontId="0" fillId="0" borderId="3" xfId="1" applyFont="1" applyBorder="1" applyAlignment="1">
      <alignment horizontal="center"/>
    </xf>
    <xf numFmtId="38" fontId="0" fillId="0" borderId="4" xfId="1" applyFont="1" applyBorder="1" applyAlignment="1">
      <alignment horizontal="center"/>
    </xf>
    <xf numFmtId="38" fontId="0" fillId="0" borderId="5" xfId="1" applyFont="1" applyBorder="1" applyAlignment="1">
      <alignment horizontal="center"/>
    </xf>
    <xf numFmtId="38" fontId="0" fillId="0" borderId="9" xfId="1" applyFont="1" applyBorder="1" applyAlignment="1">
      <alignment horizontal="center"/>
    </xf>
    <xf numFmtId="38" fontId="0" fillId="0" borderId="10" xfId="1" applyFont="1" applyBorder="1" applyAlignment="1">
      <alignment horizontal="center"/>
    </xf>
    <xf numFmtId="38" fontId="0" fillId="0" borderId="11" xfId="1" applyFont="1" applyBorder="1" applyAlignment="1">
      <alignment horizontal="center"/>
    </xf>
    <xf numFmtId="38" fontId="0" fillId="0" borderId="3" xfId="1" applyFont="1" applyFill="1" applyBorder="1" applyAlignment="1">
      <alignment horizontal="right"/>
    </xf>
    <xf numFmtId="38" fontId="0" fillId="0" borderId="4" xfId="1" applyFont="1" applyFill="1" applyBorder="1" applyAlignment="1">
      <alignment horizontal="right"/>
    </xf>
    <xf numFmtId="38" fontId="0" fillId="0" borderId="5" xfId="1" applyFont="1" applyFill="1" applyBorder="1" applyAlignment="1">
      <alignment horizontal="right"/>
    </xf>
    <xf numFmtId="38" fontId="0" fillId="2" borderId="30" xfId="1" applyFont="1" applyFill="1" applyBorder="1" applyAlignment="1">
      <alignment horizontal="center" vertical="center"/>
    </xf>
    <xf numFmtId="38" fontId="0" fillId="2" borderId="31" xfId="1" applyFont="1" applyFill="1" applyBorder="1" applyAlignment="1">
      <alignment horizontal="center" vertical="center"/>
    </xf>
    <xf numFmtId="38" fontId="0" fillId="2" borderId="32" xfId="1" applyFont="1" applyFill="1" applyBorder="1" applyAlignment="1">
      <alignment horizontal="center" vertical="center"/>
    </xf>
    <xf numFmtId="38" fontId="0" fillId="2" borderId="25" xfId="1" applyFont="1" applyFill="1" applyBorder="1" applyAlignment="1">
      <alignment horizontal="center" vertical="center"/>
    </xf>
    <xf numFmtId="38" fontId="0" fillId="2" borderId="26" xfId="1" applyFont="1" applyFill="1" applyBorder="1" applyAlignment="1">
      <alignment horizontal="center" vertical="center"/>
    </xf>
    <xf numFmtId="38" fontId="0" fillId="2" borderId="27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66FFCC"/>
      <color rgb="FFFFFF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63"/>
  <sheetViews>
    <sheetView tabSelected="1" view="pageBreakPreview" topLeftCell="G244" zoomScale="70" zoomScaleNormal="82" zoomScaleSheetLayoutView="70" workbookViewId="0">
      <selection activeCell="BI263" sqref="BI263"/>
    </sheetView>
  </sheetViews>
  <sheetFormatPr defaultRowHeight="13.5" x14ac:dyDescent="0.15"/>
  <cols>
    <col min="1" max="194" width="2.625" customWidth="1"/>
    <col min="195" max="259" width="4.625" customWidth="1"/>
  </cols>
  <sheetData>
    <row r="1" spans="1:94" ht="13.7" customHeight="1" x14ac:dyDescent="0.15">
      <c r="A1" s="47" t="s">
        <v>67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</row>
    <row r="2" spans="1:94" ht="13.7" customHeight="1" x14ac:dyDescent="0.1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</row>
    <row r="3" spans="1:94" ht="13.7" customHeight="1" thickBot="1" x14ac:dyDescent="0.2">
      <c r="A3" s="48" t="s">
        <v>56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</row>
    <row r="4" spans="1:94" ht="13.7" customHeight="1" thickBot="1" x14ac:dyDescent="0.2">
      <c r="A4" s="49" t="s">
        <v>0</v>
      </c>
      <c r="B4" s="49"/>
      <c r="C4" s="49"/>
      <c r="D4" s="49"/>
      <c r="E4" s="49" t="s">
        <v>1</v>
      </c>
      <c r="F4" s="49"/>
      <c r="G4" s="49"/>
      <c r="H4" s="49"/>
      <c r="I4" s="49"/>
      <c r="J4" s="4" t="s">
        <v>62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6"/>
      <c r="CL4" s="7" t="s">
        <v>58</v>
      </c>
      <c r="CM4" s="8"/>
      <c r="CN4" s="8"/>
      <c r="CO4" s="8"/>
      <c r="CP4" s="9"/>
    </row>
    <row r="5" spans="1:94" ht="13.7" customHeight="1" thickBot="1" x14ac:dyDescent="0.2">
      <c r="A5" s="50"/>
      <c r="B5" s="50"/>
      <c r="C5" s="50"/>
      <c r="D5" s="50"/>
      <c r="E5" s="50"/>
      <c r="F5" s="50"/>
      <c r="G5" s="50"/>
      <c r="H5" s="50"/>
      <c r="I5" s="50"/>
      <c r="J5" s="13" t="s">
        <v>51</v>
      </c>
      <c r="K5" s="13"/>
      <c r="L5" s="13"/>
      <c r="M5" s="13"/>
      <c r="N5" s="13"/>
      <c r="O5" s="13" t="s">
        <v>2</v>
      </c>
      <c r="P5" s="13"/>
      <c r="Q5" s="13"/>
      <c r="R5" s="13"/>
      <c r="S5" s="13"/>
      <c r="T5" s="13" t="s">
        <v>3</v>
      </c>
      <c r="U5" s="13"/>
      <c r="V5" s="13"/>
      <c r="W5" s="13"/>
      <c r="X5" s="13"/>
      <c r="Y5" s="13" t="s">
        <v>64</v>
      </c>
      <c r="Z5" s="13"/>
      <c r="AA5" s="13"/>
      <c r="AB5" s="13"/>
      <c r="AC5" s="13"/>
      <c r="AD5" s="13" t="s">
        <v>5</v>
      </c>
      <c r="AE5" s="13"/>
      <c r="AF5" s="13"/>
      <c r="AG5" s="13"/>
      <c r="AH5" s="13"/>
      <c r="AI5" s="13" t="s">
        <v>6</v>
      </c>
      <c r="AJ5" s="13"/>
      <c r="AK5" s="13"/>
      <c r="AL5" s="13"/>
      <c r="AM5" s="13"/>
      <c r="AN5" s="13" t="s">
        <v>7</v>
      </c>
      <c r="AO5" s="13"/>
      <c r="AP5" s="13"/>
      <c r="AQ5" s="13"/>
      <c r="AR5" s="13"/>
      <c r="AS5" s="13" t="s">
        <v>8</v>
      </c>
      <c r="AT5" s="13"/>
      <c r="AU5" s="13"/>
      <c r="AV5" s="13"/>
      <c r="AW5" s="13"/>
      <c r="AX5" s="13" t="s">
        <v>9</v>
      </c>
      <c r="AY5" s="13"/>
      <c r="AZ5" s="13"/>
      <c r="BA5" s="13"/>
      <c r="BB5" s="13"/>
      <c r="BC5" s="13" t="s">
        <v>10</v>
      </c>
      <c r="BD5" s="13"/>
      <c r="BE5" s="13"/>
      <c r="BF5" s="13"/>
      <c r="BG5" s="13"/>
      <c r="BH5" s="13" t="s">
        <v>11</v>
      </c>
      <c r="BI5" s="13"/>
      <c r="BJ5" s="13"/>
      <c r="BK5" s="13"/>
      <c r="BL5" s="13"/>
      <c r="BM5" s="13" t="s">
        <v>12</v>
      </c>
      <c r="BN5" s="13"/>
      <c r="BO5" s="13"/>
      <c r="BP5" s="13"/>
      <c r="BQ5" s="13"/>
      <c r="BR5" s="13" t="s">
        <v>63</v>
      </c>
      <c r="BS5" s="13"/>
      <c r="BT5" s="13"/>
      <c r="BU5" s="13"/>
      <c r="BV5" s="13"/>
      <c r="BW5" s="13" t="s">
        <v>51</v>
      </c>
      <c r="BX5" s="13"/>
      <c r="BY5" s="13"/>
      <c r="BZ5" s="13"/>
      <c r="CA5" s="13"/>
      <c r="CB5" s="13" t="s">
        <v>2</v>
      </c>
      <c r="CC5" s="13"/>
      <c r="CD5" s="13"/>
      <c r="CE5" s="13"/>
      <c r="CF5" s="13"/>
      <c r="CG5" s="13" t="s">
        <v>3</v>
      </c>
      <c r="CH5" s="13"/>
      <c r="CI5" s="13"/>
      <c r="CJ5" s="13"/>
      <c r="CK5" s="13"/>
      <c r="CL5" s="10"/>
      <c r="CM5" s="11"/>
      <c r="CN5" s="11"/>
      <c r="CO5" s="11"/>
      <c r="CP5" s="12"/>
    </row>
    <row r="6" spans="1:94" ht="13.7" customHeight="1" x14ac:dyDescent="0.15">
      <c r="A6" s="41" t="s">
        <v>13</v>
      </c>
      <c r="B6" s="42"/>
      <c r="C6" s="42"/>
      <c r="D6" s="42"/>
      <c r="E6" s="63" t="s">
        <v>54</v>
      </c>
      <c r="F6" s="64"/>
      <c r="G6" s="64"/>
      <c r="H6" s="64"/>
      <c r="I6" s="65"/>
      <c r="J6" s="69">
        <f>SUM(J12,J18,J24,J30,J36,J42,J48,J54,J65,J71,J77,J83,J89)</f>
        <v>1904827</v>
      </c>
      <c r="K6" s="69"/>
      <c r="L6" s="69"/>
      <c r="M6" s="69"/>
      <c r="N6" s="69"/>
      <c r="O6" s="69">
        <f t="shared" ref="O6" si="0">SUM(O12,O18,O24,O30,O36,O42,O48,O54,O65,O71,O77,O83,O89)</f>
        <v>1944296</v>
      </c>
      <c r="P6" s="69"/>
      <c r="Q6" s="69"/>
      <c r="R6" s="69"/>
      <c r="S6" s="69"/>
      <c r="T6" s="69">
        <f t="shared" ref="T6" si="1">SUM(T12,T18,T24,T30,T36,T42,T48,T54,T65,T71,T77,T83,T89)</f>
        <v>2090141</v>
      </c>
      <c r="U6" s="69"/>
      <c r="V6" s="69"/>
      <c r="W6" s="69"/>
      <c r="X6" s="69"/>
      <c r="Y6" s="69">
        <f t="shared" ref="Y6" si="2">SUM(Y12,Y18,Y24,Y30,Y36,Y42,Y48,Y54,Y65,Y71,Y77,Y83,Y89)</f>
        <v>1793833</v>
      </c>
      <c r="Z6" s="69"/>
      <c r="AA6" s="69"/>
      <c r="AB6" s="69"/>
      <c r="AC6" s="69"/>
      <c r="AD6" s="69">
        <f t="shared" ref="AD6" si="3">SUM(AD12,AD18,AD24,AD30,AD36,AD42,AD48,AD54,AD65,AD71,AD77,AD83,AD89)</f>
        <v>2080594</v>
      </c>
      <c r="AE6" s="69"/>
      <c r="AF6" s="69"/>
      <c r="AG6" s="69"/>
      <c r="AH6" s="69"/>
      <c r="AI6" s="69">
        <f t="shared" ref="AI6" si="4">SUM(AI12,AI18,AI24,AI30,AI36,AI42,AI48,AI54,AI65,AI71,AI77,AI83,AI89)</f>
        <v>2227455</v>
      </c>
      <c r="AJ6" s="69"/>
      <c r="AK6" s="69"/>
      <c r="AL6" s="69"/>
      <c r="AM6" s="69"/>
      <c r="AN6" s="69">
        <f t="shared" ref="AN6" si="5">SUM(AN12,AN18,AN24,AN30,AN36,AN42,AN48,AN54,AN65,AN71,AN77,AN83,AN89)</f>
        <v>2392546</v>
      </c>
      <c r="AO6" s="69"/>
      <c r="AP6" s="69"/>
      <c r="AQ6" s="69"/>
      <c r="AR6" s="69"/>
      <c r="AS6" s="69">
        <f t="shared" ref="AS6" si="6">SUM(AS12,AS18,AS24,AS30,AS36,AS42,AS48,AS54,AS65,AS71,AS77,AS83,AS89)</f>
        <v>2758246</v>
      </c>
      <c r="AT6" s="69"/>
      <c r="AU6" s="69"/>
      <c r="AV6" s="69"/>
      <c r="AW6" s="69"/>
      <c r="AX6" s="69">
        <f t="shared" ref="AX6" si="7">SUM(AX12,AX18,AX24,AX30,AX36,AX42,AX48,AX54,AX65,AX71,AX77,AX83,AX89)</f>
        <v>1936076</v>
      </c>
      <c r="AY6" s="69"/>
      <c r="AZ6" s="69"/>
      <c r="BA6" s="69"/>
      <c r="BB6" s="69"/>
      <c r="BC6" s="69">
        <f t="shared" ref="BC6" si="8">SUM(BC12,BC18,BC24,BC30,BC36,BC42,BC48,BC54,BC65,BC71,BC77,BC83,BC89)</f>
        <v>2199619</v>
      </c>
      <c r="BD6" s="69"/>
      <c r="BE6" s="69"/>
      <c r="BF6" s="69"/>
      <c r="BG6" s="69"/>
      <c r="BH6" s="69">
        <f t="shared" ref="BH6" si="9">SUM(BH12,BH18,BH24,BH30,BH36,BH42,BH48,BH54,BH65,BH71,BH77,BH83,BH89)</f>
        <v>2034112</v>
      </c>
      <c r="BI6" s="69"/>
      <c r="BJ6" s="69"/>
      <c r="BK6" s="69"/>
      <c r="BL6" s="69"/>
      <c r="BM6" s="69">
        <f t="shared" ref="BM6" si="10">SUM(BM12,BM18,BM24,BM30,BM36,BM42,BM48,BM54,BM65,BM71,BM77,BM83,BM89)</f>
        <v>1940399</v>
      </c>
      <c r="BN6" s="69"/>
      <c r="BO6" s="69"/>
      <c r="BP6" s="69"/>
      <c r="BQ6" s="69"/>
      <c r="BR6" s="69">
        <f t="shared" ref="BR6" si="11">SUM(BR12,BR18,BR24,BR30,BR36,BR42,BR48,BR54,BR65,BR71,BR77,BR83,BR89)</f>
        <v>25302144</v>
      </c>
      <c r="BS6" s="69"/>
      <c r="BT6" s="69"/>
      <c r="BU6" s="69"/>
      <c r="BV6" s="69"/>
      <c r="BW6" s="69">
        <f t="shared" ref="BW6" si="12">SUM(BW12,BW18,BW24,BW30,BW36,BW42,BW48,BW54,BW65,BW71,BW77,BW83,BW89)</f>
        <v>2017496</v>
      </c>
      <c r="BX6" s="69"/>
      <c r="BY6" s="69"/>
      <c r="BZ6" s="69"/>
      <c r="CA6" s="69"/>
      <c r="CB6" s="69">
        <f t="shared" ref="CB6:CB7" si="13">SUM(CB12,CB18,CB24,CB30,CB36,CB42,CB48,CB54,CB65,CB71,CB77,CB83,CB89)</f>
        <v>1996384</v>
      </c>
      <c r="CC6" s="69"/>
      <c r="CD6" s="69"/>
      <c r="CE6" s="69"/>
      <c r="CF6" s="69"/>
      <c r="CG6" s="69">
        <f t="shared" ref="CG6:CG7" si="14">SUM(CG12,CG18,CG24,CG30,CG36,CG42,CG48,CG54,CG65,CG71,CG77,CG83,CG89)</f>
        <v>2217543</v>
      </c>
      <c r="CH6" s="69"/>
      <c r="CI6" s="69"/>
      <c r="CJ6" s="69"/>
      <c r="CK6" s="69"/>
      <c r="CL6" s="69">
        <f>SUM(Y6:BQ6,BW6:CK6)</f>
        <v>25594303</v>
      </c>
      <c r="CM6" s="69"/>
      <c r="CN6" s="69"/>
      <c r="CO6" s="69"/>
      <c r="CP6" s="69"/>
    </row>
    <row r="7" spans="1:94" ht="13.7" customHeight="1" x14ac:dyDescent="0.15">
      <c r="A7" s="41"/>
      <c r="B7" s="42"/>
      <c r="C7" s="42"/>
      <c r="D7" s="42"/>
      <c r="E7" s="43" t="s">
        <v>52</v>
      </c>
      <c r="F7" s="44"/>
      <c r="G7" s="44"/>
      <c r="H7" s="44"/>
      <c r="I7" s="45"/>
      <c r="J7" s="46">
        <f>SUM(J13,J19,J25,J31,J37,J43,J49,J55,J66,J72,J78,J84,J90)</f>
        <v>398516</v>
      </c>
      <c r="K7" s="46"/>
      <c r="L7" s="46"/>
      <c r="M7" s="46"/>
      <c r="N7" s="46"/>
      <c r="O7" s="46">
        <f t="shared" ref="O7" si="15">SUM(O13,O19,O25,O31,O37,O43,O49,O55,O66,O72,O78,O84,O90)</f>
        <v>394660</v>
      </c>
      <c r="P7" s="46"/>
      <c r="Q7" s="46"/>
      <c r="R7" s="46"/>
      <c r="S7" s="46"/>
      <c r="T7" s="46">
        <f t="shared" ref="T7" si="16">SUM(T13,T19,T25,T31,T37,T43,T49,T55,T66,T72,T78,T84,T90)</f>
        <v>332530</v>
      </c>
      <c r="U7" s="46"/>
      <c r="V7" s="46"/>
      <c r="W7" s="46"/>
      <c r="X7" s="46"/>
      <c r="Y7" s="46">
        <f t="shared" ref="Y7" si="17">SUM(Y13,Y19,Y25,Y31,Y37,Y43,Y49,Y55,Y66,Y72,Y78,Y84,Y90)</f>
        <v>265079</v>
      </c>
      <c r="Z7" s="46"/>
      <c r="AA7" s="46"/>
      <c r="AB7" s="46"/>
      <c r="AC7" s="46"/>
      <c r="AD7" s="46">
        <f t="shared" ref="AD7" si="18">SUM(AD13,AD19,AD25,AD31,AD37,AD43,AD49,AD55,AD66,AD72,AD78,AD84,AD90)</f>
        <v>297841</v>
      </c>
      <c r="AE7" s="46"/>
      <c r="AF7" s="46"/>
      <c r="AG7" s="46"/>
      <c r="AH7" s="46"/>
      <c r="AI7" s="46">
        <f t="shared" ref="AI7" si="19">SUM(AI13,AI19,AI25,AI31,AI37,AI43,AI49,AI55,AI66,AI72,AI78,AI84,AI90)</f>
        <v>313420</v>
      </c>
      <c r="AJ7" s="46"/>
      <c r="AK7" s="46"/>
      <c r="AL7" s="46"/>
      <c r="AM7" s="46"/>
      <c r="AN7" s="46">
        <f t="shared" ref="AN7" si="20">SUM(AN13,AN19,AN25,AN31,AN37,AN43,AN49,AN55,AN66,AN72,AN78,AN84,AN90)</f>
        <v>401725</v>
      </c>
      <c r="AO7" s="46"/>
      <c r="AP7" s="46"/>
      <c r="AQ7" s="46"/>
      <c r="AR7" s="46"/>
      <c r="AS7" s="46">
        <f t="shared" ref="AS7" si="21">SUM(AS13,AS19,AS25,AS31,AS37,AS43,AS49,AS55,AS66,AS72,AS78,AS84,AS90)</f>
        <v>401823</v>
      </c>
      <c r="AT7" s="46"/>
      <c r="AU7" s="46"/>
      <c r="AV7" s="46"/>
      <c r="AW7" s="46"/>
      <c r="AX7" s="46">
        <f t="shared" ref="AX7" si="22">SUM(AX13,AX19,AX25,AX31,AX37,AX43,AX49,AX55,AX66,AX72,AX78,AX84,AX90)</f>
        <v>202535</v>
      </c>
      <c r="AY7" s="46"/>
      <c r="AZ7" s="46"/>
      <c r="BA7" s="46"/>
      <c r="BB7" s="46"/>
      <c r="BC7" s="46">
        <f t="shared" ref="BC7" si="23">SUM(BC13,BC19,BC25,BC31,BC37,BC43,BC49,BC55,BC66,BC72,BC78,BC84,BC90)</f>
        <v>264483</v>
      </c>
      <c r="BD7" s="46"/>
      <c r="BE7" s="46"/>
      <c r="BF7" s="46"/>
      <c r="BG7" s="46"/>
      <c r="BH7" s="46">
        <f t="shared" ref="BH7" si="24">SUM(BH13,BH19,BH25,BH31,BH37,BH43,BH49,BH55,BH66,BH72,BH78,BH84,BH90)</f>
        <v>263600</v>
      </c>
      <c r="BI7" s="46"/>
      <c r="BJ7" s="46"/>
      <c r="BK7" s="46"/>
      <c r="BL7" s="46"/>
      <c r="BM7" s="46">
        <f t="shared" ref="BM7" si="25">SUM(BM13,BM19,BM25,BM31,BM37,BM43,BM49,BM55,BM66,BM72,BM78,BM84,BM90)</f>
        <v>432939</v>
      </c>
      <c r="BN7" s="46"/>
      <c r="BO7" s="46"/>
      <c r="BP7" s="46"/>
      <c r="BQ7" s="46"/>
      <c r="BR7" s="46">
        <f t="shared" ref="BR7" si="26">SUM(BR13,BR19,BR25,BR31,BR37,BR43,BR49,BR55,BR66,BR72,BR78,BR84,BR90)</f>
        <v>3969151</v>
      </c>
      <c r="BS7" s="46"/>
      <c r="BT7" s="46"/>
      <c r="BU7" s="46"/>
      <c r="BV7" s="46"/>
      <c r="BW7" s="46">
        <f t="shared" ref="BW7" si="27">SUM(BW13,BW19,BW25,BW31,BW37,BW43,BW49,BW55,BW66,BW72,BW78,BW84,BW90)</f>
        <v>459412</v>
      </c>
      <c r="BX7" s="46"/>
      <c r="BY7" s="46"/>
      <c r="BZ7" s="46"/>
      <c r="CA7" s="46"/>
      <c r="CB7" s="46">
        <f t="shared" si="13"/>
        <v>436607</v>
      </c>
      <c r="CC7" s="46"/>
      <c r="CD7" s="46"/>
      <c r="CE7" s="46"/>
      <c r="CF7" s="46"/>
      <c r="CG7" s="46">
        <f t="shared" si="14"/>
        <v>357968</v>
      </c>
      <c r="CH7" s="46"/>
      <c r="CI7" s="46"/>
      <c r="CJ7" s="46"/>
      <c r="CK7" s="46"/>
      <c r="CL7" s="27">
        <f t="shared" ref="CL7:CL59" si="28">SUM(Y7:BQ7,BW7:CK7)</f>
        <v>4097432</v>
      </c>
      <c r="CM7" s="28"/>
      <c r="CN7" s="28"/>
      <c r="CO7" s="28"/>
      <c r="CP7" s="29"/>
    </row>
    <row r="8" spans="1:94" ht="13.7" customHeight="1" x14ac:dyDescent="0.15">
      <c r="A8" s="41"/>
      <c r="B8" s="42"/>
      <c r="C8" s="42"/>
      <c r="D8" s="42"/>
      <c r="E8" s="51" t="s">
        <v>53</v>
      </c>
      <c r="F8" s="52"/>
      <c r="G8" s="52"/>
      <c r="H8" s="52"/>
      <c r="I8" s="53"/>
      <c r="J8" s="23">
        <f>SUM(J6:N7)</f>
        <v>2303343</v>
      </c>
      <c r="K8" s="23"/>
      <c r="L8" s="23"/>
      <c r="M8" s="23"/>
      <c r="N8" s="23"/>
      <c r="O8" s="23">
        <f>SUM(O6:S7)</f>
        <v>2338956</v>
      </c>
      <c r="P8" s="23"/>
      <c r="Q8" s="23"/>
      <c r="R8" s="23"/>
      <c r="S8" s="23"/>
      <c r="T8" s="23">
        <f>SUM(T6:X7)</f>
        <v>2422671</v>
      </c>
      <c r="U8" s="23"/>
      <c r="V8" s="23"/>
      <c r="W8" s="23"/>
      <c r="X8" s="23"/>
      <c r="Y8" s="33">
        <f t="shared" ref="Y8:Y11" si="29">SUM(Y14,Y20,Y26,Y32,Y38,Y44,Y50,Y56,Y67,Y73,Y79,Y85,Y91,)</f>
        <v>2058912</v>
      </c>
      <c r="Z8" s="33"/>
      <c r="AA8" s="33"/>
      <c r="AB8" s="33"/>
      <c r="AC8" s="33"/>
      <c r="AD8" s="33">
        <f t="shared" ref="AD8" si="30">SUM(AD14,AD20,AD26,AD32,AD38,AD44,AD50,AD56,AD67,AD73,AD79,AD85,AD91,)</f>
        <v>2378435</v>
      </c>
      <c r="AE8" s="33"/>
      <c r="AF8" s="33"/>
      <c r="AG8" s="33"/>
      <c r="AH8" s="33"/>
      <c r="AI8" s="33">
        <f t="shared" ref="AI8" si="31">SUM(AI14,AI20,AI26,AI32,AI38,AI44,AI50,AI56,AI67,AI73,AI79,AI85,AI91,)</f>
        <v>2540875</v>
      </c>
      <c r="AJ8" s="33"/>
      <c r="AK8" s="33"/>
      <c r="AL8" s="33"/>
      <c r="AM8" s="33"/>
      <c r="AN8" s="33">
        <f t="shared" ref="AN8" si="32">SUM(AN14,AN20,AN26,AN32,AN38,AN44,AN50,AN56,AN67,AN73,AN79,AN85,AN91,)</f>
        <v>2794271</v>
      </c>
      <c r="AO8" s="33"/>
      <c r="AP8" s="33"/>
      <c r="AQ8" s="33"/>
      <c r="AR8" s="33"/>
      <c r="AS8" s="33">
        <f t="shared" ref="AS8" si="33">SUM(AS14,AS20,AS26,AS32,AS38,AS44,AS50,AS56,AS67,AS73,AS79,AS85,AS91,)</f>
        <v>3160069</v>
      </c>
      <c r="AT8" s="33"/>
      <c r="AU8" s="33"/>
      <c r="AV8" s="33"/>
      <c r="AW8" s="33"/>
      <c r="AX8" s="33">
        <f t="shared" ref="AX8" si="34">SUM(AX14,AX20,AX26,AX32,AX38,AX44,AX50,AX56,AX67,AX73,AX79,AX85,AX91,)</f>
        <v>2138611</v>
      </c>
      <c r="AY8" s="33"/>
      <c r="AZ8" s="33"/>
      <c r="BA8" s="33"/>
      <c r="BB8" s="33"/>
      <c r="BC8" s="33">
        <f t="shared" ref="BC8" si="35">SUM(BC14,BC20,BC26,BC32,BC38,BC44,BC50,BC56,BC67,BC73,BC79,BC85,BC91,)</f>
        <v>2464102</v>
      </c>
      <c r="BD8" s="33"/>
      <c r="BE8" s="33"/>
      <c r="BF8" s="33"/>
      <c r="BG8" s="33"/>
      <c r="BH8" s="33">
        <f t="shared" ref="BH8:BH11" si="36">SUM(BH14,BH20,BH26,BH32,BH38,BH44,BH50,BH56,BH67,BH73,BH79,BH85,BH91,)</f>
        <v>2297712</v>
      </c>
      <c r="BI8" s="33"/>
      <c r="BJ8" s="33"/>
      <c r="BK8" s="33"/>
      <c r="BL8" s="33"/>
      <c r="BM8" s="20">
        <f>SUM(BM6:BQ7)</f>
        <v>2373338</v>
      </c>
      <c r="BN8" s="21"/>
      <c r="BO8" s="21"/>
      <c r="BP8" s="21"/>
      <c r="BQ8" s="22"/>
      <c r="BR8" s="20">
        <f>SUM(BR6:BV7)</f>
        <v>29271295</v>
      </c>
      <c r="BS8" s="21"/>
      <c r="BT8" s="21"/>
      <c r="BU8" s="21"/>
      <c r="BV8" s="22"/>
      <c r="BW8" s="23">
        <f>SUM(BW6:CA7)</f>
        <v>2476908</v>
      </c>
      <c r="BX8" s="23"/>
      <c r="BY8" s="23"/>
      <c r="BZ8" s="23"/>
      <c r="CA8" s="23"/>
      <c r="CB8" s="23">
        <f>SUM(CB6:CF7)</f>
        <v>2432991</v>
      </c>
      <c r="CC8" s="23"/>
      <c r="CD8" s="23"/>
      <c r="CE8" s="23"/>
      <c r="CF8" s="23"/>
      <c r="CG8" s="23">
        <f>SUM(CG6:CK7)</f>
        <v>2575511</v>
      </c>
      <c r="CH8" s="23"/>
      <c r="CI8" s="23"/>
      <c r="CJ8" s="23"/>
      <c r="CK8" s="23"/>
      <c r="CL8" s="24">
        <f t="shared" si="28"/>
        <v>29691735</v>
      </c>
      <c r="CM8" s="25"/>
      <c r="CN8" s="25"/>
      <c r="CO8" s="25"/>
      <c r="CP8" s="26"/>
    </row>
    <row r="9" spans="1:94" ht="13.7" customHeight="1" x14ac:dyDescent="0.15">
      <c r="A9" s="41"/>
      <c r="B9" s="42"/>
      <c r="C9" s="42"/>
      <c r="D9" s="42"/>
      <c r="E9" s="63" t="s">
        <v>55</v>
      </c>
      <c r="F9" s="64"/>
      <c r="G9" s="64"/>
      <c r="H9" s="64"/>
      <c r="I9" s="65"/>
      <c r="J9" s="40">
        <f>SUM(J15,J21,J27,J33,J39,J45,J51,,J57,J68,J74,J80,J86,J92,)</f>
        <v>12810788</v>
      </c>
      <c r="K9" s="40"/>
      <c r="L9" s="40"/>
      <c r="M9" s="40"/>
      <c r="N9" s="40"/>
      <c r="O9" s="40">
        <f t="shared" ref="O9" si="37">SUM(O15,O21,O27,O33,O39,O45,O51,,O57,O68,O74,O80,O86,O92,)</f>
        <v>13019578</v>
      </c>
      <c r="P9" s="40"/>
      <c r="Q9" s="40"/>
      <c r="R9" s="40"/>
      <c r="S9" s="40"/>
      <c r="T9" s="40">
        <f t="shared" ref="T9" si="38">SUM(T15,T21,T27,T33,T39,T45,T51,,T57,T68,T74,T80,T86,T92,)</f>
        <v>15279962</v>
      </c>
      <c r="U9" s="40"/>
      <c r="V9" s="40"/>
      <c r="W9" s="40"/>
      <c r="X9" s="40"/>
      <c r="Y9" s="40">
        <f t="shared" ref="Y9" si="39">SUM(Y15,Y21,Y27,Y33,Y39,Y45,Y51,,Y57,Y68,Y74,Y80,Y86,Y92,)</f>
        <v>13778117</v>
      </c>
      <c r="Z9" s="40"/>
      <c r="AA9" s="40"/>
      <c r="AB9" s="40"/>
      <c r="AC9" s="40"/>
      <c r="AD9" s="40">
        <f t="shared" ref="AD9" si="40">SUM(AD15,AD21,AD27,AD33,AD39,AD45,AD51,,AD57,AD68,AD74,AD80,AD86,AD92,)</f>
        <v>13201132</v>
      </c>
      <c r="AE9" s="40"/>
      <c r="AF9" s="40"/>
      <c r="AG9" s="40"/>
      <c r="AH9" s="40"/>
      <c r="AI9" s="40">
        <f t="shared" ref="AI9" si="41">SUM(AI15,AI21,AI27,AI33,AI39,AI45,AI51,,AI57,AI68,AI74,AI80,AI86,AI92,)</f>
        <v>14382738</v>
      </c>
      <c r="AJ9" s="40"/>
      <c r="AK9" s="40"/>
      <c r="AL9" s="40"/>
      <c r="AM9" s="40"/>
      <c r="AN9" s="40">
        <f t="shared" ref="AN9" si="42">SUM(AN15,AN21,AN27,AN33,AN39,AN45,AN51,,AN57,AN68,AN74,AN80,AN86,AN92,)</f>
        <v>18091852</v>
      </c>
      <c r="AO9" s="40"/>
      <c r="AP9" s="40"/>
      <c r="AQ9" s="40"/>
      <c r="AR9" s="40"/>
      <c r="AS9" s="40">
        <f t="shared" ref="AS9" si="43">SUM(AS15,AS21,AS27,AS33,AS39,AS45,AS51,,AS57,AS68,AS74,AS80,AS86,AS92,)</f>
        <v>18490898</v>
      </c>
      <c r="AT9" s="40"/>
      <c r="AU9" s="40"/>
      <c r="AV9" s="40"/>
      <c r="AW9" s="40"/>
      <c r="AX9" s="40">
        <f t="shared" ref="AX9" si="44">SUM(AX15,AX21,AX27,AX33,AX39,AX45,AX51,,AX57,AX68,AX74,AX80,AX86,AX92,)</f>
        <v>17582835</v>
      </c>
      <c r="AY9" s="40"/>
      <c r="AZ9" s="40"/>
      <c r="BA9" s="40"/>
      <c r="BB9" s="40"/>
      <c r="BC9" s="40">
        <f t="shared" ref="BC9" si="45">SUM(BC15,BC21,BC27,BC33,BC39,BC45,BC51,,BC57,BC68,BC74,BC80,BC86,BC92,)</f>
        <v>18095338</v>
      </c>
      <c r="BD9" s="40"/>
      <c r="BE9" s="40"/>
      <c r="BF9" s="40"/>
      <c r="BG9" s="40"/>
      <c r="BH9" s="40">
        <f t="shared" ref="BH9" si="46">SUM(BH15,BH21,BH27,BH33,BH39,BH45,BH51,,BH57,BH68,BH74,BH80,BH86,BH92,)</f>
        <v>15184942</v>
      </c>
      <c r="BI9" s="40"/>
      <c r="BJ9" s="40"/>
      <c r="BK9" s="40"/>
      <c r="BL9" s="40"/>
      <c r="BM9" s="40">
        <f t="shared" ref="BM9" si="47">SUM(BM15,BM21,BM27,BM33,BM39,BM45,BM51,,BM57,BM68,BM74,BM80,BM86,BM92,)</f>
        <v>18166107</v>
      </c>
      <c r="BN9" s="40"/>
      <c r="BO9" s="40"/>
      <c r="BP9" s="40"/>
      <c r="BQ9" s="40"/>
      <c r="BR9" s="40">
        <f t="shared" ref="BR9" si="48">SUM(BR15,BR21,BR27,BR33,BR39,BR45,BR51,,BR57,BR68,BR74,BR80,BR86,BR92,)</f>
        <v>188084287</v>
      </c>
      <c r="BS9" s="40"/>
      <c r="BT9" s="40"/>
      <c r="BU9" s="40"/>
      <c r="BV9" s="40"/>
      <c r="BW9" s="40">
        <f t="shared" ref="BW9" si="49">SUM(BW15,BW21,BW27,BW33,BW39,BW45,BW51,,BW57,BW68,BW74,BW80,BW86,BW92,)</f>
        <v>11297054</v>
      </c>
      <c r="BX9" s="40"/>
      <c r="BY9" s="40"/>
      <c r="BZ9" s="40"/>
      <c r="CA9" s="40"/>
      <c r="CB9" s="40">
        <f t="shared" ref="CB9" si="50">SUM(CB15,CB21,CB27,CB33,CB39,CB45,CB51,,CB57,CB68,CB74,CB80,CB86,CB92,)</f>
        <v>11435019</v>
      </c>
      <c r="CC9" s="40"/>
      <c r="CD9" s="40"/>
      <c r="CE9" s="40"/>
      <c r="CF9" s="40"/>
      <c r="CG9" s="40">
        <f t="shared" ref="CG9" si="51">SUM(CG15,CG21,CG27,CG33,CG39,CG45,CG51,,CG57,CG68,CG74,CG80,CG86,CG92,)</f>
        <v>13457343</v>
      </c>
      <c r="CH9" s="40"/>
      <c r="CI9" s="40"/>
      <c r="CJ9" s="40"/>
      <c r="CK9" s="40"/>
      <c r="CL9" s="30">
        <f t="shared" si="28"/>
        <v>183163375</v>
      </c>
      <c r="CM9" s="31"/>
      <c r="CN9" s="31"/>
      <c r="CO9" s="31"/>
      <c r="CP9" s="32"/>
    </row>
    <row r="10" spans="1:94" ht="13.7" customHeight="1" x14ac:dyDescent="0.15">
      <c r="A10" s="41"/>
      <c r="B10" s="42"/>
      <c r="C10" s="42"/>
      <c r="D10" s="42"/>
      <c r="E10" s="43" t="s">
        <v>52</v>
      </c>
      <c r="F10" s="44"/>
      <c r="G10" s="44"/>
      <c r="H10" s="44"/>
      <c r="I10" s="45"/>
      <c r="J10" s="27">
        <f>SUM(J16,J22,J28,J34,J40,J46,J52,J58,J69,J75,J81,J87,J93)</f>
        <v>1880336</v>
      </c>
      <c r="K10" s="28"/>
      <c r="L10" s="28"/>
      <c r="M10" s="28"/>
      <c r="N10" s="29"/>
      <c r="O10" s="27">
        <f t="shared" ref="O10" si="52">SUM(O16,O22,O28,O34,O40,O46,O52,O58,O69,O75,O81,O87,O93)</f>
        <v>2787152</v>
      </c>
      <c r="P10" s="28"/>
      <c r="Q10" s="28"/>
      <c r="R10" s="28"/>
      <c r="S10" s="29"/>
      <c r="T10" s="27">
        <f t="shared" ref="T10" si="53">SUM(T16,T22,T28,T34,T40,T46,T52,T58,T69,T75,T81,T87,T93)</f>
        <v>2143010</v>
      </c>
      <c r="U10" s="28"/>
      <c r="V10" s="28"/>
      <c r="W10" s="28"/>
      <c r="X10" s="29"/>
      <c r="Y10" s="27">
        <f t="shared" ref="Y10" si="54">SUM(Y16,Y22,Y28,Y34,Y40,Y46,Y52,Y58,Y69,Y75,Y81,Y87,Y93)</f>
        <v>2071013</v>
      </c>
      <c r="Z10" s="28"/>
      <c r="AA10" s="28"/>
      <c r="AB10" s="28"/>
      <c r="AC10" s="29"/>
      <c r="AD10" s="27">
        <f t="shared" ref="AD10" si="55">SUM(AD16,AD22,AD28,AD34,AD40,AD46,AD52,AD58,AD69,AD75,AD81,AD87,AD93)</f>
        <v>2045645</v>
      </c>
      <c r="AE10" s="28"/>
      <c r="AF10" s="28"/>
      <c r="AG10" s="28"/>
      <c r="AH10" s="29"/>
      <c r="AI10" s="27">
        <f t="shared" ref="AI10" si="56">SUM(AI16,AI22,AI28,AI34,AI40,AI46,AI52,AI58,AI69,AI75,AI81,AI87,AI93)</f>
        <v>1819302</v>
      </c>
      <c r="AJ10" s="28"/>
      <c r="AK10" s="28"/>
      <c r="AL10" s="28"/>
      <c r="AM10" s="29"/>
      <c r="AN10" s="27">
        <f t="shared" ref="AN10" si="57">SUM(AN16,AN22,AN28,AN34,AN40,AN46,AN52,AN58,AN69,AN75,AN81,AN87,AN93)</f>
        <v>2032935</v>
      </c>
      <c r="AO10" s="28"/>
      <c r="AP10" s="28"/>
      <c r="AQ10" s="28"/>
      <c r="AR10" s="29"/>
      <c r="AS10" s="27">
        <f t="shared" ref="AS10" si="58">SUM(AS16,AS22,AS28,AS34,AS40,AS46,AS52,AS58,AS69,AS75,AS81,AS87,AS93)</f>
        <v>2092042</v>
      </c>
      <c r="AT10" s="28"/>
      <c r="AU10" s="28"/>
      <c r="AV10" s="28"/>
      <c r="AW10" s="29"/>
      <c r="AX10" s="27">
        <f t="shared" ref="AX10" si="59">SUM(AX16,AX22,AX28,AX34,AX40,AX46,AX52,AX58,AX69,AX75,AX81,AX87,AX93)</f>
        <v>2331982</v>
      </c>
      <c r="AY10" s="28"/>
      <c r="AZ10" s="28"/>
      <c r="BA10" s="28"/>
      <c r="BB10" s="29"/>
      <c r="BC10" s="27">
        <f t="shared" ref="BC10" si="60">SUM(BC16,BC22,BC28,BC34,BC40,BC46,BC52,BC58,BC69,BC75,BC81,BC87,BC93)</f>
        <v>2243291</v>
      </c>
      <c r="BD10" s="28"/>
      <c r="BE10" s="28"/>
      <c r="BF10" s="28"/>
      <c r="BG10" s="29"/>
      <c r="BH10" s="27">
        <f t="shared" ref="BH10" si="61">SUM(BH16,BH22,BH28,BH34,BH40,BH46,BH52,BH58,BH69,BH75,BH81,BH87,BH93)</f>
        <v>1999861</v>
      </c>
      <c r="BI10" s="28"/>
      <c r="BJ10" s="28"/>
      <c r="BK10" s="28"/>
      <c r="BL10" s="29"/>
      <c r="BM10" s="27">
        <f t="shared" ref="BM10" si="62">SUM(BM16,BM22,BM28,BM34,BM40,BM46,BM52,BM58,BM69,BM75,BM81,BM87,BM93)</f>
        <v>1951913</v>
      </c>
      <c r="BN10" s="28"/>
      <c r="BO10" s="28"/>
      <c r="BP10" s="28"/>
      <c r="BQ10" s="29"/>
      <c r="BR10" s="27">
        <f t="shared" ref="BR10" si="63">SUM(BR16,BR22,BR28,BR34,BR40,BR46,BR52,BR58,BR69,BR75,BR81,BR87,BR93)</f>
        <v>25398482</v>
      </c>
      <c r="BS10" s="28"/>
      <c r="BT10" s="28"/>
      <c r="BU10" s="28"/>
      <c r="BV10" s="29"/>
      <c r="BW10" s="27">
        <f t="shared" ref="BW10" si="64">SUM(BW16,BW22,BW28,BW34,BW40,BW46,BW52,BW58,BW69,BW75,BW81,BW87,BW93)</f>
        <v>1696319</v>
      </c>
      <c r="BX10" s="28"/>
      <c r="BY10" s="28"/>
      <c r="BZ10" s="28"/>
      <c r="CA10" s="29"/>
      <c r="CB10" s="27">
        <f t="shared" ref="CB10" si="65">SUM(CB16,CB22,CB28,CB34,CB40,CB46,CB52,CB58,CB69,CB75,CB81,CB87,CB93)</f>
        <v>1424792</v>
      </c>
      <c r="CC10" s="28"/>
      <c r="CD10" s="28"/>
      <c r="CE10" s="28"/>
      <c r="CF10" s="29"/>
      <c r="CG10" s="27">
        <f t="shared" ref="CG10" si="66">SUM(CG16,CG22,CG28,CG34,CG40,CG46,CG52,CG58,CG69,CG75,CG81,CG87,CG93)</f>
        <v>1326532</v>
      </c>
      <c r="CH10" s="28"/>
      <c r="CI10" s="28"/>
      <c r="CJ10" s="28"/>
      <c r="CK10" s="29"/>
      <c r="CL10" s="27">
        <f t="shared" si="28"/>
        <v>23035627</v>
      </c>
      <c r="CM10" s="28"/>
      <c r="CN10" s="28"/>
      <c r="CO10" s="28"/>
      <c r="CP10" s="29"/>
    </row>
    <row r="11" spans="1:94" ht="13.7" customHeight="1" x14ac:dyDescent="0.15">
      <c r="A11" s="41"/>
      <c r="B11" s="42"/>
      <c r="C11" s="42"/>
      <c r="D11" s="42"/>
      <c r="E11" s="51" t="s">
        <v>53</v>
      </c>
      <c r="F11" s="52"/>
      <c r="G11" s="52"/>
      <c r="H11" s="52"/>
      <c r="I11" s="53"/>
      <c r="J11" s="24">
        <f>SUM(J9:N10)</f>
        <v>14691124</v>
      </c>
      <c r="K11" s="25"/>
      <c r="L11" s="25"/>
      <c r="M11" s="25"/>
      <c r="N11" s="26"/>
      <c r="O11" s="24">
        <f>SUM(O9:S10)</f>
        <v>15806730</v>
      </c>
      <c r="P11" s="25"/>
      <c r="Q11" s="25"/>
      <c r="R11" s="25"/>
      <c r="S11" s="26"/>
      <c r="T11" s="24">
        <f>SUM(T9:X10)</f>
        <v>17422972</v>
      </c>
      <c r="U11" s="25"/>
      <c r="V11" s="25"/>
      <c r="W11" s="25"/>
      <c r="X11" s="26"/>
      <c r="Y11" s="23">
        <f t="shared" si="29"/>
        <v>15849130</v>
      </c>
      <c r="Z11" s="23"/>
      <c r="AA11" s="23"/>
      <c r="AB11" s="23"/>
      <c r="AC11" s="23"/>
      <c r="AD11" s="23">
        <f t="shared" ref="AD11" si="67">SUM(AD17,AD23,AD29,AD35,AD41,AD47,AD53,AD59,AD70,AD76,AD82,AD88,AD94,)</f>
        <v>15246777</v>
      </c>
      <c r="AE11" s="23"/>
      <c r="AF11" s="23"/>
      <c r="AG11" s="23"/>
      <c r="AH11" s="23"/>
      <c r="AI11" s="23">
        <f t="shared" ref="AI11" si="68">SUM(AI17,AI23,AI29,AI35,AI41,AI47,AI53,AI59,AI70,AI76,AI82,AI88,AI94,)</f>
        <v>16202040</v>
      </c>
      <c r="AJ11" s="23"/>
      <c r="AK11" s="23"/>
      <c r="AL11" s="23"/>
      <c r="AM11" s="23"/>
      <c r="AN11" s="23">
        <f t="shared" ref="AN11" si="69">SUM(AN17,AN23,AN29,AN35,AN41,AN47,AN53,AN59,AN70,AN76,AN82,AN88,AN94,)</f>
        <v>20124787</v>
      </c>
      <c r="AO11" s="23"/>
      <c r="AP11" s="23"/>
      <c r="AQ11" s="23"/>
      <c r="AR11" s="23"/>
      <c r="AS11" s="23">
        <f t="shared" ref="AS11" si="70">SUM(AS17,AS23,AS29,AS35,AS41,AS47,AS53,AS59,AS70,AS76,AS82,AS88,AS94,)</f>
        <v>20582940</v>
      </c>
      <c r="AT11" s="23"/>
      <c r="AU11" s="23"/>
      <c r="AV11" s="23"/>
      <c r="AW11" s="23"/>
      <c r="AX11" s="23">
        <f t="shared" ref="AX11" si="71">SUM(AX17,AX23,AX29,AX35,AX41,AX47,AX53,AX59,AX70,AX76,AX82,AX88,AX94,)</f>
        <v>19914817</v>
      </c>
      <c r="AY11" s="23"/>
      <c r="AZ11" s="23"/>
      <c r="BA11" s="23"/>
      <c r="BB11" s="23"/>
      <c r="BC11" s="23">
        <f t="shared" ref="BC11" si="72">SUM(BC17,BC23,BC29,BC35,BC41,BC47,BC53,BC59,BC70,BC76,BC82,BC88,BC94,)</f>
        <v>20338629</v>
      </c>
      <c r="BD11" s="23"/>
      <c r="BE11" s="23"/>
      <c r="BF11" s="23"/>
      <c r="BG11" s="23"/>
      <c r="BH11" s="23">
        <f t="shared" si="36"/>
        <v>17184803</v>
      </c>
      <c r="BI11" s="23"/>
      <c r="BJ11" s="23"/>
      <c r="BK11" s="23"/>
      <c r="BL11" s="23"/>
      <c r="BM11" s="20">
        <f>SUM(BM9:BQ10)</f>
        <v>20118020</v>
      </c>
      <c r="BN11" s="21"/>
      <c r="BO11" s="21"/>
      <c r="BP11" s="21"/>
      <c r="BQ11" s="22"/>
      <c r="BR11" s="20">
        <f>SUM(BR9:BV10)</f>
        <v>213482769</v>
      </c>
      <c r="BS11" s="21"/>
      <c r="BT11" s="21"/>
      <c r="BU11" s="21"/>
      <c r="BV11" s="22"/>
      <c r="BW11" s="24">
        <f>SUM(BW9:CA10)</f>
        <v>12993373</v>
      </c>
      <c r="BX11" s="25"/>
      <c r="BY11" s="25"/>
      <c r="BZ11" s="25"/>
      <c r="CA11" s="26"/>
      <c r="CB11" s="24">
        <f>SUM(CB9:CF10)</f>
        <v>12859811</v>
      </c>
      <c r="CC11" s="25"/>
      <c r="CD11" s="25"/>
      <c r="CE11" s="25"/>
      <c r="CF11" s="26"/>
      <c r="CG11" s="24">
        <f>SUM(CG9:CK10)</f>
        <v>14783875</v>
      </c>
      <c r="CH11" s="25"/>
      <c r="CI11" s="25"/>
      <c r="CJ11" s="25"/>
      <c r="CK11" s="26"/>
      <c r="CL11" s="24">
        <f t="shared" si="28"/>
        <v>206199002</v>
      </c>
      <c r="CM11" s="25"/>
      <c r="CN11" s="25"/>
      <c r="CO11" s="25"/>
      <c r="CP11" s="26"/>
    </row>
    <row r="12" spans="1:94" ht="13.7" customHeight="1" x14ac:dyDescent="0.15">
      <c r="A12" s="54" t="s">
        <v>14</v>
      </c>
      <c r="B12" s="55"/>
      <c r="C12" s="55"/>
      <c r="D12" s="56"/>
      <c r="E12" s="63" t="s">
        <v>54</v>
      </c>
      <c r="F12" s="64"/>
      <c r="G12" s="64"/>
      <c r="H12" s="64"/>
      <c r="I12" s="65"/>
      <c r="J12" s="30">
        <v>1501624</v>
      </c>
      <c r="K12" s="31"/>
      <c r="L12" s="31"/>
      <c r="M12" s="31"/>
      <c r="N12" s="32"/>
      <c r="O12" s="30">
        <v>1539681</v>
      </c>
      <c r="P12" s="31"/>
      <c r="Q12" s="31"/>
      <c r="R12" s="31"/>
      <c r="S12" s="32"/>
      <c r="T12" s="30">
        <v>1658506</v>
      </c>
      <c r="U12" s="31"/>
      <c r="V12" s="31"/>
      <c r="W12" s="31"/>
      <c r="X12" s="32"/>
      <c r="Y12" s="30">
        <v>1409140</v>
      </c>
      <c r="Z12" s="31"/>
      <c r="AA12" s="31"/>
      <c r="AB12" s="31"/>
      <c r="AC12" s="32"/>
      <c r="AD12" s="30">
        <v>1621745</v>
      </c>
      <c r="AE12" s="31"/>
      <c r="AF12" s="31"/>
      <c r="AG12" s="31"/>
      <c r="AH12" s="32"/>
      <c r="AI12" s="30">
        <v>1709402</v>
      </c>
      <c r="AJ12" s="31"/>
      <c r="AK12" s="31"/>
      <c r="AL12" s="31"/>
      <c r="AM12" s="32"/>
      <c r="AN12" s="30">
        <v>1824357</v>
      </c>
      <c r="AO12" s="31"/>
      <c r="AP12" s="31"/>
      <c r="AQ12" s="31"/>
      <c r="AR12" s="32"/>
      <c r="AS12" s="30">
        <v>2078208</v>
      </c>
      <c r="AT12" s="31"/>
      <c r="AU12" s="31"/>
      <c r="AV12" s="31"/>
      <c r="AW12" s="32"/>
      <c r="AX12" s="30">
        <v>1432467</v>
      </c>
      <c r="AY12" s="31"/>
      <c r="AZ12" s="31"/>
      <c r="BA12" s="31"/>
      <c r="BB12" s="32"/>
      <c r="BC12" s="30">
        <v>1688338</v>
      </c>
      <c r="BD12" s="31"/>
      <c r="BE12" s="31"/>
      <c r="BF12" s="31"/>
      <c r="BG12" s="32"/>
      <c r="BH12" s="40">
        <v>1584630</v>
      </c>
      <c r="BI12" s="40"/>
      <c r="BJ12" s="40"/>
      <c r="BK12" s="40"/>
      <c r="BL12" s="40"/>
      <c r="BM12" s="14">
        <v>1539373</v>
      </c>
      <c r="BN12" s="15"/>
      <c r="BO12" s="15"/>
      <c r="BP12" s="15"/>
      <c r="BQ12" s="16"/>
      <c r="BR12" s="66">
        <f t="shared" ref="BR12" si="73">SUM(J12:BQ12)</f>
        <v>19587471</v>
      </c>
      <c r="BS12" s="67"/>
      <c r="BT12" s="67"/>
      <c r="BU12" s="67"/>
      <c r="BV12" s="68"/>
      <c r="BW12" s="30">
        <v>1583110</v>
      </c>
      <c r="BX12" s="31"/>
      <c r="BY12" s="31"/>
      <c r="BZ12" s="31"/>
      <c r="CA12" s="32"/>
      <c r="CB12" s="30">
        <v>1563166</v>
      </c>
      <c r="CC12" s="31"/>
      <c r="CD12" s="31"/>
      <c r="CE12" s="31"/>
      <c r="CF12" s="32"/>
      <c r="CG12" s="30">
        <v>1742694</v>
      </c>
      <c r="CH12" s="31"/>
      <c r="CI12" s="31"/>
      <c r="CJ12" s="31"/>
      <c r="CK12" s="32"/>
      <c r="CL12" s="30">
        <f t="shared" si="28"/>
        <v>19776630</v>
      </c>
      <c r="CM12" s="31"/>
      <c r="CN12" s="31"/>
      <c r="CO12" s="31"/>
      <c r="CP12" s="32"/>
    </row>
    <row r="13" spans="1:94" ht="13.7" customHeight="1" x14ac:dyDescent="0.15">
      <c r="A13" s="57"/>
      <c r="B13" s="58"/>
      <c r="C13" s="58"/>
      <c r="D13" s="59"/>
      <c r="E13" s="43" t="s">
        <v>52</v>
      </c>
      <c r="F13" s="44"/>
      <c r="G13" s="44"/>
      <c r="H13" s="44"/>
      <c r="I13" s="45"/>
      <c r="J13" s="37">
        <v>379602</v>
      </c>
      <c r="K13" s="38"/>
      <c r="L13" s="38"/>
      <c r="M13" s="38"/>
      <c r="N13" s="39"/>
      <c r="O13" s="37">
        <v>368313</v>
      </c>
      <c r="P13" s="38"/>
      <c r="Q13" s="38"/>
      <c r="R13" s="38"/>
      <c r="S13" s="39"/>
      <c r="T13" s="37">
        <v>312965</v>
      </c>
      <c r="U13" s="38"/>
      <c r="V13" s="38"/>
      <c r="W13" s="38"/>
      <c r="X13" s="39"/>
      <c r="Y13" s="37">
        <v>249772</v>
      </c>
      <c r="Z13" s="38"/>
      <c r="AA13" s="38"/>
      <c r="AB13" s="38"/>
      <c r="AC13" s="39"/>
      <c r="AD13" s="37">
        <v>280197</v>
      </c>
      <c r="AE13" s="38"/>
      <c r="AF13" s="38"/>
      <c r="AG13" s="38"/>
      <c r="AH13" s="39"/>
      <c r="AI13" s="37">
        <v>296054</v>
      </c>
      <c r="AJ13" s="38"/>
      <c r="AK13" s="38"/>
      <c r="AL13" s="38"/>
      <c r="AM13" s="39"/>
      <c r="AN13" s="37">
        <v>373862</v>
      </c>
      <c r="AO13" s="38"/>
      <c r="AP13" s="38"/>
      <c r="AQ13" s="38"/>
      <c r="AR13" s="39"/>
      <c r="AS13" s="37">
        <v>368345</v>
      </c>
      <c r="AT13" s="38"/>
      <c r="AU13" s="38"/>
      <c r="AV13" s="38"/>
      <c r="AW13" s="39"/>
      <c r="AX13" s="37">
        <v>186163</v>
      </c>
      <c r="AY13" s="38"/>
      <c r="AZ13" s="38"/>
      <c r="BA13" s="38"/>
      <c r="BB13" s="39"/>
      <c r="BC13" s="37">
        <v>248805</v>
      </c>
      <c r="BD13" s="38"/>
      <c r="BE13" s="38"/>
      <c r="BF13" s="38"/>
      <c r="BG13" s="39"/>
      <c r="BH13" s="70">
        <v>247454</v>
      </c>
      <c r="BI13" s="70"/>
      <c r="BJ13" s="70"/>
      <c r="BK13" s="70"/>
      <c r="BL13" s="70"/>
      <c r="BM13" s="17">
        <v>414308</v>
      </c>
      <c r="BN13" s="18"/>
      <c r="BO13" s="18"/>
      <c r="BP13" s="18"/>
      <c r="BQ13" s="19"/>
      <c r="BR13" s="66">
        <f>SUM(J13:BQ13)</f>
        <v>3725840</v>
      </c>
      <c r="BS13" s="67"/>
      <c r="BT13" s="67"/>
      <c r="BU13" s="67"/>
      <c r="BV13" s="68"/>
      <c r="BW13" s="37">
        <v>440142</v>
      </c>
      <c r="BX13" s="38"/>
      <c r="BY13" s="38"/>
      <c r="BZ13" s="38"/>
      <c r="CA13" s="39"/>
      <c r="CB13" s="37">
        <v>412273</v>
      </c>
      <c r="CC13" s="38"/>
      <c r="CD13" s="38"/>
      <c r="CE13" s="38"/>
      <c r="CF13" s="39"/>
      <c r="CG13" s="37">
        <v>340283</v>
      </c>
      <c r="CH13" s="38"/>
      <c r="CI13" s="38"/>
      <c r="CJ13" s="38"/>
      <c r="CK13" s="39"/>
      <c r="CL13" s="27">
        <f t="shared" si="28"/>
        <v>3857658</v>
      </c>
      <c r="CM13" s="28"/>
      <c r="CN13" s="28"/>
      <c r="CO13" s="28"/>
      <c r="CP13" s="29"/>
    </row>
    <row r="14" spans="1:94" ht="13.7" customHeight="1" x14ac:dyDescent="0.15">
      <c r="A14" s="57"/>
      <c r="B14" s="58"/>
      <c r="C14" s="58"/>
      <c r="D14" s="59"/>
      <c r="E14" s="51" t="s">
        <v>53</v>
      </c>
      <c r="F14" s="52"/>
      <c r="G14" s="52"/>
      <c r="H14" s="52"/>
      <c r="I14" s="53"/>
      <c r="J14" s="24">
        <f>SUM(J12:N13)</f>
        <v>1881226</v>
      </c>
      <c r="K14" s="25"/>
      <c r="L14" s="25"/>
      <c r="M14" s="25"/>
      <c r="N14" s="26"/>
      <c r="O14" s="24">
        <f>SUM(O12:S13)</f>
        <v>1907994</v>
      </c>
      <c r="P14" s="25"/>
      <c r="Q14" s="25"/>
      <c r="R14" s="25"/>
      <c r="S14" s="26"/>
      <c r="T14" s="24">
        <f>SUM(T12:X13)</f>
        <v>1971471</v>
      </c>
      <c r="U14" s="25"/>
      <c r="V14" s="25"/>
      <c r="W14" s="25"/>
      <c r="X14" s="26"/>
      <c r="Y14" s="23">
        <f>SUM(Y12,Y13)</f>
        <v>1658912</v>
      </c>
      <c r="Z14" s="23"/>
      <c r="AA14" s="23"/>
      <c r="AB14" s="23"/>
      <c r="AC14" s="23"/>
      <c r="AD14" s="23">
        <f t="shared" ref="AD14" si="74">SUM(AD12,AD13)</f>
        <v>1901942</v>
      </c>
      <c r="AE14" s="23"/>
      <c r="AF14" s="23"/>
      <c r="AG14" s="23"/>
      <c r="AH14" s="23"/>
      <c r="AI14" s="23">
        <f t="shared" ref="AI14" si="75">SUM(AI12,AI13)</f>
        <v>2005456</v>
      </c>
      <c r="AJ14" s="23"/>
      <c r="AK14" s="23"/>
      <c r="AL14" s="23"/>
      <c r="AM14" s="23"/>
      <c r="AN14" s="23">
        <f t="shared" ref="AN14" si="76">SUM(AN12,AN13)</f>
        <v>2198219</v>
      </c>
      <c r="AO14" s="23"/>
      <c r="AP14" s="23"/>
      <c r="AQ14" s="23"/>
      <c r="AR14" s="23"/>
      <c r="AS14" s="23">
        <f t="shared" ref="AS14" si="77">SUM(AS12,AS13)</f>
        <v>2446553</v>
      </c>
      <c r="AT14" s="23"/>
      <c r="AU14" s="23"/>
      <c r="AV14" s="23"/>
      <c r="AW14" s="23"/>
      <c r="AX14" s="23">
        <f t="shared" ref="AX14" si="78">SUM(AX12,AX13)</f>
        <v>1618630</v>
      </c>
      <c r="AY14" s="23"/>
      <c r="AZ14" s="23"/>
      <c r="BA14" s="23"/>
      <c r="BB14" s="23"/>
      <c r="BC14" s="23">
        <f t="shared" ref="BC14" si="79">SUM(BC12,BC13)</f>
        <v>1937143</v>
      </c>
      <c r="BD14" s="23"/>
      <c r="BE14" s="23"/>
      <c r="BF14" s="23"/>
      <c r="BG14" s="23"/>
      <c r="BH14" s="23">
        <f t="shared" ref="BH14" si="80">SUM(BH12,BH13)</f>
        <v>1832084</v>
      </c>
      <c r="BI14" s="23"/>
      <c r="BJ14" s="23"/>
      <c r="BK14" s="23"/>
      <c r="BL14" s="23"/>
      <c r="BM14" s="20">
        <f>SUM(BM12:BQ13)</f>
        <v>1953681</v>
      </c>
      <c r="BN14" s="21"/>
      <c r="BO14" s="21"/>
      <c r="BP14" s="21"/>
      <c r="BQ14" s="22"/>
      <c r="BR14" s="20">
        <f t="shared" ref="BR14" si="81">SUM(BR12:BV13)</f>
        <v>23313311</v>
      </c>
      <c r="BS14" s="21"/>
      <c r="BT14" s="21"/>
      <c r="BU14" s="21"/>
      <c r="BV14" s="22"/>
      <c r="BW14" s="24">
        <f>SUM(BW12:CA13)</f>
        <v>2023252</v>
      </c>
      <c r="BX14" s="25"/>
      <c r="BY14" s="25"/>
      <c r="BZ14" s="25"/>
      <c r="CA14" s="26"/>
      <c r="CB14" s="24">
        <f>SUM(CB12:CF13)</f>
        <v>1975439</v>
      </c>
      <c r="CC14" s="25"/>
      <c r="CD14" s="25"/>
      <c r="CE14" s="25"/>
      <c r="CF14" s="26"/>
      <c r="CG14" s="24">
        <f>SUM(CG12:CK13)</f>
        <v>2082977</v>
      </c>
      <c r="CH14" s="25"/>
      <c r="CI14" s="25"/>
      <c r="CJ14" s="25"/>
      <c r="CK14" s="26"/>
      <c r="CL14" s="24">
        <f t="shared" si="28"/>
        <v>23634288</v>
      </c>
      <c r="CM14" s="25"/>
      <c r="CN14" s="25"/>
      <c r="CO14" s="25"/>
      <c r="CP14" s="26"/>
    </row>
    <row r="15" spans="1:94" ht="13.7" customHeight="1" x14ac:dyDescent="0.15">
      <c r="A15" s="57"/>
      <c r="B15" s="58"/>
      <c r="C15" s="58"/>
      <c r="D15" s="59"/>
      <c r="E15" s="63" t="s">
        <v>55</v>
      </c>
      <c r="F15" s="64"/>
      <c r="G15" s="64"/>
      <c r="H15" s="64"/>
      <c r="I15" s="65"/>
      <c r="J15" s="30">
        <v>11710828</v>
      </c>
      <c r="K15" s="31"/>
      <c r="L15" s="31"/>
      <c r="M15" s="31"/>
      <c r="N15" s="32"/>
      <c r="O15" s="30">
        <v>11962655</v>
      </c>
      <c r="P15" s="31"/>
      <c r="Q15" s="31"/>
      <c r="R15" s="31"/>
      <c r="S15" s="32"/>
      <c r="T15" s="30">
        <v>14006944</v>
      </c>
      <c r="U15" s="31"/>
      <c r="V15" s="31"/>
      <c r="W15" s="31"/>
      <c r="X15" s="32"/>
      <c r="Y15" s="30">
        <v>12530416</v>
      </c>
      <c r="Z15" s="31"/>
      <c r="AA15" s="31"/>
      <c r="AB15" s="31"/>
      <c r="AC15" s="32"/>
      <c r="AD15" s="30">
        <v>11947389</v>
      </c>
      <c r="AE15" s="31"/>
      <c r="AF15" s="31"/>
      <c r="AG15" s="31"/>
      <c r="AH15" s="32"/>
      <c r="AI15" s="30">
        <v>12898599</v>
      </c>
      <c r="AJ15" s="31"/>
      <c r="AK15" s="31"/>
      <c r="AL15" s="31"/>
      <c r="AM15" s="32"/>
      <c r="AN15" s="30">
        <v>16299566</v>
      </c>
      <c r="AO15" s="31"/>
      <c r="AP15" s="31"/>
      <c r="AQ15" s="31"/>
      <c r="AR15" s="32"/>
      <c r="AS15" s="30">
        <v>16574673</v>
      </c>
      <c r="AT15" s="31"/>
      <c r="AU15" s="31"/>
      <c r="AV15" s="31"/>
      <c r="AW15" s="32"/>
      <c r="AX15" s="30">
        <v>15567657</v>
      </c>
      <c r="AY15" s="31"/>
      <c r="AZ15" s="31"/>
      <c r="BA15" s="31"/>
      <c r="BB15" s="32"/>
      <c r="BC15" s="30">
        <v>16277931</v>
      </c>
      <c r="BD15" s="31"/>
      <c r="BE15" s="31"/>
      <c r="BF15" s="31"/>
      <c r="BG15" s="32"/>
      <c r="BH15" s="40">
        <v>13880326</v>
      </c>
      <c r="BI15" s="40"/>
      <c r="BJ15" s="40"/>
      <c r="BK15" s="40"/>
      <c r="BL15" s="40"/>
      <c r="BM15" s="14">
        <v>16323332</v>
      </c>
      <c r="BN15" s="15"/>
      <c r="BO15" s="15"/>
      <c r="BP15" s="15"/>
      <c r="BQ15" s="16"/>
      <c r="BR15" s="14">
        <f t="shared" ref="BR15:BR16" si="82">SUM(J15:BQ15)</f>
        <v>169980316</v>
      </c>
      <c r="BS15" s="15"/>
      <c r="BT15" s="15"/>
      <c r="BU15" s="15"/>
      <c r="BV15" s="16"/>
      <c r="BW15" s="30">
        <v>10164052</v>
      </c>
      <c r="BX15" s="31"/>
      <c r="BY15" s="31"/>
      <c r="BZ15" s="31"/>
      <c r="CA15" s="32"/>
      <c r="CB15" s="30">
        <v>10373018</v>
      </c>
      <c r="CC15" s="31"/>
      <c r="CD15" s="31"/>
      <c r="CE15" s="31"/>
      <c r="CF15" s="32"/>
      <c r="CG15" s="30">
        <v>12241141</v>
      </c>
      <c r="CH15" s="31"/>
      <c r="CI15" s="31"/>
      <c r="CJ15" s="31"/>
      <c r="CK15" s="32"/>
      <c r="CL15" s="30">
        <f t="shared" si="28"/>
        <v>165078100</v>
      </c>
      <c r="CM15" s="31"/>
      <c r="CN15" s="31"/>
      <c r="CO15" s="31"/>
      <c r="CP15" s="32"/>
    </row>
    <row r="16" spans="1:94" ht="13.7" customHeight="1" x14ac:dyDescent="0.15">
      <c r="A16" s="57"/>
      <c r="B16" s="58"/>
      <c r="C16" s="58"/>
      <c r="D16" s="59"/>
      <c r="E16" s="43" t="s">
        <v>52</v>
      </c>
      <c r="F16" s="44"/>
      <c r="G16" s="44"/>
      <c r="H16" s="44"/>
      <c r="I16" s="45"/>
      <c r="J16" s="37">
        <v>1880336</v>
      </c>
      <c r="K16" s="38"/>
      <c r="L16" s="38"/>
      <c r="M16" s="38"/>
      <c r="N16" s="39"/>
      <c r="O16" s="37">
        <v>2787152</v>
      </c>
      <c r="P16" s="38"/>
      <c r="Q16" s="38"/>
      <c r="R16" s="38"/>
      <c r="S16" s="39"/>
      <c r="T16" s="37">
        <v>2143010</v>
      </c>
      <c r="U16" s="38"/>
      <c r="V16" s="38"/>
      <c r="W16" s="38"/>
      <c r="X16" s="39"/>
      <c r="Y16" s="37">
        <v>2071013</v>
      </c>
      <c r="Z16" s="38"/>
      <c r="AA16" s="38"/>
      <c r="AB16" s="38"/>
      <c r="AC16" s="39"/>
      <c r="AD16" s="37">
        <v>2045645</v>
      </c>
      <c r="AE16" s="38"/>
      <c r="AF16" s="38"/>
      <c r="AG16" s="38"/>
      <c r="AH16" s="39"/>
      <c r="AI16" s="37">
        <v>1819302</v>
      </c>
      <c r="AJ16" s="38"/>
      <c r="AK16" s="38"/>
      <c r="AL16" s="38"/>
      <c r="AM16" s="39"/>
      <c r="AN16" s="37">
        <v>2032935</v>
      </c>
      <c r="AO16" s="38"/>
      <c r="AP16" s="38"/>
      <c r="AQ16" s="38"/>
      <c r="AR16" s="39"/>
      <c r="AS16" s="37">
        <v>2092042</v>
      </c>
      <c r="AT16" s="38"/>
      <c r="AU16" s="38"/>
      <c r="AV16" s="38"/>
      <c r="AW16" s="39"/>
      <c r="AX16" s="37">
        <v>2331982</v>
      </c>
      <c r="AY16" s="38"/>
      <c r="AZ16" s="38"/>
      <c r="BA16" s="38"/>
      <c r="BB16" s="39"/>
      <c r="BC16" s="37">
        <v>2243291</v>
      </c>
      <c r="BD16" s="38"/>
      <c r="BE16" s="38"/>
      <c r="BF16" s="38"/>
      <c r="BG16" s="39"/>
      <c r="BH16" s="70">
        <v>1999861</v>
      </c>
      <c r="BI16" s="70"/>
      <c r="BJ16" s="70"/>
      <c r="BK16" s="70"/>
      <c r="BL16" s="70"/>
      <c r="BM16" s="17">
        <v>1951913</v>
      </c>
      <c r="BN16" s="18"/>
      <c r="BO16" s="18"/>
      <c r="BP16" s="18"/>
      <c r="BQ16" s="19"/>
      <c r="BR16" s="66">
        <f t="shared" si="82"/>
        <v>25398482</v>
      </c>
      <c r="BS16" s="67"/>
      <c r="BT16" s="67"/>
      <c r="BU16" s="67"/>
      <c r="BV16" s="68"/>
      <c r="BW16" s="37">
        <v>1696319</v>
      </c>
      <c r="BX16" s="38"/>
      <c r="BY16" s="38"/>
      <c r="BZ16" s="38"/>
      <c r="CA16" s="39"/>
      <c r="CB16" s="37">
        <v>1424792</v>
      </c>
      <c r="CC16" s="38"/>
      <c r="CD16" s="38"/>
      <c r="CE16" s="38"/>
      <c r="CF16" s="39"/>
      <c r="CG16" s="37">
        <v>1326532</v>
      </c>
      <c r="CH16" s="38"/>
      <c r="CI16" s="38"/>
      <c r="CJ16" s="38"/>
      <c r="CK16" s="39"/>
      <c r="CL16" s="27">
        <f>SUM(Y16:BQ16,BW16:CK16)</f>
        <v>23035627</v>
      </c>
      <c r="CM16" s="28"/>
      <c r="CN16" s="28"/>
      <c r="CO16" s="28"/>
      <c r="CP16" s="29"/>
    </row>
    <row r="17" spans="1:94" ht="13.7" customHeight="1" x14ac:dyDescent="0.15">
      <c r="A17" s="60"/>
      <c r="B17" s="61"/>
      <c r="C17" s="61"/>
      <c r="D17" s="62"/>
      <c r="E17" s="51" t="s">
        <v>53</v>
      </c>
      <c r="F17" s="52"/>
      <c r="G17" s="52"/>
      <c r="H17" s="52"/>
      <c r="I17" s="53"/>
      <c r="J17" s="24">
        <f>SUM(J15:N16)</f>
        <v>13591164</v>
      </c>
      <c r="K17" s="25"/>
      <c r="L17" s="25"/>
      <c r="M17" s="25"/>
      <c r="N17" s="26"/>
      <c r="O17" s="24">
        <f>SUM(O15:S16)</f>
        <v>14749807</v>
      </c>
      <c r="P17" s="25"/>
      <c r="Q17" s="25"/>
      <c r="R17" s="25"/>
      <c r="S17" s="26"/>
      <c r="T17" s="24">
        <f>SUM(T15:X16)</f>
        <v>16149954</v>
      </c>
      <c r="U17" s="25"/>
      <c r="V17" s="25"/>
      <c r="W17" s="25"/>
      <c r="X17" s="26"/>
      <c r="Y17" s="33">
        <f>SUM(Y15,Y16)</f>
        <v>14601429</v>
      </c>
      <c r="Z17" s="33"/>
      <c r="AA17" s="33"/>
      <c r="AB17" s="33"/>
      <c r="AC17" s="33"/>
      <c r="AD17" s="33">
        <f t="shared" ref="AD17" si="83">SUM(AD15,AD16)</f>
        <v>13993034</v>
      </c>
      <c r="AE17" s="33"/>
      <c r="AF17" s="33"/>
      <c r="AG17" s="33"/>
      <c r="AH17" s="33"/>
      <c r="AI17" s="33">
        <f t="shared" ref="AI17" si="84">SUM(AI15,AI16)</f>
        <v>14717901</v>
      </c>
      <c r="AJ17" s="33"/>
      <c r="AK17" s="33"/>
      <c r="AL17" s="33"/>
      <c r="AM17" s="33"/>
      <c r="AN17" s="33">
        <f t="shared" ref="AN17" si="85">SUM(AN15,AN16)</f>
        <v>18332501</v>
      </c>
      <c r="AO17" s="33"/>
      <c r="AP17" s="33"/>
      <c r="AQ17" s="33"/>
      <c r="AR17" s="33"/>
      <c r="AS17" s="33">
        <f t="shared" ref="AS17" si="86">SUM(AS15,AS16)</f>
        <v>18666715</v>
      </c>
      <c r="AT17" s="33"/>
      <c r="AU17" s="33"/>
      <c r="AV17" s="33"/>
      <c r="AW17" s="33"/>
      <c r="AX17" s="33">
        <f t="shared" ref="AX17" si="87">SUM(AX15,AX16)</f>
        <v>17899639</v>
      </c>
      <c r="AY17" s="33"/>
      <c r="AZ17" s="33"/>
      <c r="BA17" s="33"/>
      <c r="BB17" s="33"/>
      <c r="BC17" s="33">
        <f t="shared" ref="BC17" si="88">SUM(BC15,BC16)</f>
        <v>18521222</v>
      </c>
      <c r="BD17" s="33"/>
      <c r="BE17" s="33"/>
      <c r="BF17" s="33"/>
      <c r="BG17" s="33"/>
      <c r="BH17" s="33">
        <f t="shared" ref="BH17" si="89">SUM(BH15,BH16)</f>
        <v>15880187</v>
      </c>
      <c r="BI17" s="33"/>
      <c r="BJ17" s="33"/>
      <c r="BK17" s="33"/>
      <c r="BL17" s="33"/>
      <c r="BM17" s="20">
        <f>SUM(BM15:BQ16)</f>
        <v>18275245</v>
      </c>
      <c r="BN17" s="21"/>
      <c r="BO17" s="21"/>
      <c r="BP17" s="21"/>
      <c r="BQ17" s="22"/>
      <c r="BR17" s="34">
        <f t="shared" ref="BR17" si="90">SUM(BR15:BV16)</f>
        <v>195378798</v>
      </c>
      <c r="BS17" s="35"/>
      <c r="BT17" s="35"/>
      <c r="BU17" s="35"/>
      <c r="BV17" s="36"/>
      <c r="BW17" s="24">
        <f>SUM(BW15:CA16)</f>
        <v>11860371</v>
      </c>
      <c r="BX17" s="25"/>
      <c r="BY17" s="25"/>
      <c r="BZ17" s="25"/>
      <c r="CA17" s="26"/>
      <c r="CB17" s="24">
        <f>SUM(CB15:CF16)</f>
        <v>11797810</v>
      </c>
      <c r="CC17" s="25"/>
      <c r="CD17" s="25"/>
      <c r="CE17" s="25"/>
      <c r="CF17" s="26"/>
      <c r="CG17" s="24">
        <f>SUM(CG15:CK16)</f>
        <v>13567673</v>
      </c>
      <c r="CH17" s="25"/>
      <c r="CI17" s="25"/>
      <c r="CJ17" s="25"/>
      <c r="CK17" s="26"/>
      <c r="CL17" s="24">
        <f t="shared" si="28"/>
        <v>188113727</v>
      </c>
      <c r="CM17" s="25"/>
      <c r="CN17" s="25"/>
      <c r="CO17" s="25"/>
      <c r="CP17" s="26"/>
    </row>
    <row r="18" spans="1:94" ht="13.7" customHeight="1" x14ac:dyDescent="0.15">
      <c r="A18" s="71" t="s">
        <v>16</v>
      </c>
      <c r="B18" s="72"/>
      <c r="C18" s="72"/>
      <c r="D18" s="73"/>
      <c r="E18" s="63" t="s">
        <v>54</v>
      </c>
      <c r="F18" s="64"/>
      <c r="G18" s="64"/>
      <c r="H18" s="64"/>
      <c r="I18" s="65"/>
      <c r="J18" s="30">
        <v>87699</v>
      </c>
      <c r="K18" s="31"/>
      <c r="L18" s="31"/>
      <c r="M18" s="31"/>
      <c r="N18" s="32"/>
      <c r="O18" s="30">
        <v>86886</v>
      </c>
      <c r="P18" s="31"/>
      <c r="Q18" s="31"/>
      <c r="R18" s="31"/>
      <c r="S18" s="32"/>
      <c r="T18" s="30">
        <v>87222</v>
      </c>
      <c r="U18" s="31"/>
      <c r="V18" s="31"/>
      <c r="W18" s="31"/>
      <c r="X18" s="32"/>
      <c r="Y18" s="40">
        <v>66653</v>
      </c>
      <c r="Z18" s="40"/>
      <c r="AA18" s="40"/>
      <c r="AB18" s="40"/>
      <c r="AC18" s="40"/>
      <c r="AD18" s="40">
        <v>78464</v>
      </c>
      <c r="AE18" s="40"/>
      <c r="AF18" s="40"/>
      <c r="AG18" s="40"/>
      <c r="AH18" s="40"/>
      <c r="AI18" s="40">
        <v>92552</v>
      </c>
      <c r="AJ18" s="40"/>
      <c r="AK18" s="40"/>
      <c r="AL18" s="40"/>
      <c r="AM18" s="40"/>
      <c r="AN18" s="40">
        <v>107780</v>
      </c>
      <c r="AO18" s="40"/>
      <c r="AP18" s="40"/>
      <c r="AQ18" s="40"/>
      <c r="AR18" s="40"/>
      <c r="AS18" s="40">
        <v>120751</v>
      </c>
      <c r="AT18" s="40"/>
      <c r="AU18" s="40"/>
      <c r="AV18" s="40"/>
      <c r="AW18" s="40"/>
      <c r="AX18" s="40">
        <v>95584</v>
      </c>
      <c r="AY18" s="40"/>
      <c r="AZ18" s="40"/>
      <c r="BA18" s="40"/>
      <c r="BB18" s="40"/>
      <c r="BC18" s="40">
        <v>88455</v>
      </c>
      <c r="BD18" s="40"/>
      <c r="BE18" s="40"/>
      <c r="BF18" s="40"/>
      <c r="BG18" s="40"/>
      <c r="BH18" s="40">
        <v>79163</v>
      </c>
      <c r="BI18" s="40"/>
      <c r="BJ18" s="40"/>
      <c r="BK18" s="40"/>
      <c r="BL18" s="40"/>
      <c r="BM18" s="14">
        <v>74320</v>
      </c>
      <c r="BN18" s="15"/>
      <c r="BO18" s="15"/>
      <c r="BP18" s="15"/>
      <c r="BQ18" s="16"/>
      <c r="BR18" s="14">
        <f t="shared" ref="BR18:BR19" si="91">SUM(J18:BQ18)</f>
        <v>1065529</v>
      </c>
      <c r="BS18" s="15"/>
      <c r="BT18" s="15"/>
      <c r="BU18" s="15"/>
      <c r="BV18" s="16"/>
      <c r="BW18" s="30">
        <v>91035</v>
      </c>
      <c r="BX18" s="31"/>
      <c r="BY18" s="31"/>
      <c r="BZ18" s="31"/>
      <c r="CA18" s="32"/>
      <c r="CB18" s="30">
        <v>89553</v>
      </c>
      <c r="CC18" s="31"/>
      <c r="CD18" s="31"/>
      <c r="CE18" s="31"/>
      <c r="CF18" s="32"/>
      <c r="CG18" s="30">
        <v>94923</v>
      </c>
      <c r="CH18" s="31"/>
      <c r="CI18" s="31"/>
      <c r="CJ18" s="31"/>
      <c r="CK18" s="32"/>
      <c r="CL18" s="30">
        <f t="shared" si="28"/>
        <v>1079233</v>
      </c>
      <c r="CM18" s="31"/>
      <c r="CN18" s="31"/>
      <c r="CO18" s="31"/>
      <c r="CP18" s="32"/>
    </row>
    <row r="19" spans="1:94" ht="13.7" customHeight="1" x14ac:dyDescent="0.15">
      <c r="A19" s="71"/>
      <c r="B19" s="72"/>
      <c r="C19" s="72"/>
      <c r="D19" s="73"/>
      <c r="E19" s="43" t="s">
        <v>52</v>
      </c>
      <c r="F19" s="44"/>
      <c r="G19" s="44"/>
      <c r="H19" s="44"/>
      <c r="I19" s="45"/>
      <c r="J19" s="37">
        <v>3115</v>
      </c>
      <c r="K19" s="38"/>
      <c r="L19" s="38"/>
      <c r="M19" s="38"/>
      <c r="N19" s="39"/>
      <c r="O19" s="37">
        <v>8584</v>
      </c>
      <c r="P19" s="38"/>
      <c r="Q19" s="38"/>
      <c r="R19" s="38"/>
      <c r="S19" s="39"/>
      <c r="T19" s="37">
        <v>3556</v>
      </c>
      <c r="U19" s="38"/>
      <c r="V19" s="38"/>
      <c r="W19" s="38"/>
      <c r="X19" s="39"/>
      <c r="Y19" s="70">
        <v>2259</v>
      </c>
      <c r="Z19" s="70"/>
      <c r="AA19" s="70"/>
      <c r="AB19" s="70"/>
      <c r="AC19" s="70"/>
      <c r="AD19" s="70">
        <v>2595</v>
      </c>
      <c r="AE19" s="70"/>
      <c r="AF19" s="70"/>
      <c r="AG19" s="70"/>
      <c r="AH19" s="70"/>
      <c r="AI19" s="70">
        <v>2502</v>
      </c>
      <c r="AJ19" s="70"/>
      <c r="AK19" s="70"/>
      <c r="AL19" s="70"/>
      <c r="AM19" s="70"/>
      <c r="AN19" s="70">
        <v>9708</v>
      </c>
      <c r="AO19" s="70"/>
      <c r="AP19" s="70"/>
      <c r="AQ19" s="70"/>
      <c r="AR19" s="70"/>
      <c r="AS19" s="70">
        <v>15132</v>
      </c>
      <c r="AT19" s="70"/>
      <c r="AU19" s="70"/>
      <c r="AV19" s="70"/>
      <c r="AW19" s="70"/>
      <c r="AX19" s="70">
        <v>3457</v>
      </c>
      <c r="AY19" s="70"/>
      <c r="AZ19" s="70"/>
      <c r="BA19" s="70"/>
      <c r="BB19" s="70"/>
      <c r="BC19" s="70">
        <v>2668</v>
      </c>
      <c r="BD19" s="70"/>
      <c r="BE19" s="70"/>
      <c r="BF19" s="70"/>
      <c r="BG19" s="70"/>
      <c r="BH19" s="70">
        <v>1149</v>
      </c>
      <c r="BI19" s="70"/>
      <c r="BJ19" s="70"/>
      <c r="BK19" s="70"/>
      <c r="BL19" s="70"/>
      <c r="BM19" s="17">
        <v>2783</v>
      </c>
      <c r="BN19" s="18"/>
      <c r="BO19" s="18"/>
      <c r="BP19" s="18"/>
      <c r="BQ19" s="19"/>
      <c r="BR19" s="66">
        <f t="shared" si="91"/>
        <v>57508</v>
      </c>
      <c r="BS19" s="67"/>
      <c r="BT19" s="67"/>
      <c r="BU19" s="67"/>
      <c r="BV19" s="68"/>
      <c r="BW19" s="37">
        <v>2783</v>
      </c>
      <c r="BX19" s="38"/>
      <c r="BY19" s="38"/>
      <c r="BZ19" s="38"/>
      <c r="CA19" s="39"/>
      <c r="CB19" s="37">
        <v>7366</v>
      </c>
      <c r="CC19" s="38"/>
      <c r="CD19" s="38"/>
      <c r="CE19" s="38"/>
      <c r="CF19" s="39"/>
      <c r="CG19" s="37">
        <v>2845</v>
      </c>
      <c r="CH19" s="38"/>
      <c r="CI19" s="38"/>
      <c r="CJ19" s="38"/>
      <c r="CK19" s="39"/>
      <c r="CL19" s="27">
        <f t="shared" si="28"/>
        <v>55247</v>
      </c>
      <c r="CM19" s="28"/>
      <c r="CN19" s="28"/>
      <c r="CO19" s="28"/>
      <c r="CP19" s="29"/>
    </row>
    <row r="20" spans="1:94" ht="13.7" customHeight="1" x14ac:dyDescent="0.15">
      <c r="A20" s="71"/>
      <c r="B20" s="72"/>
      <c r="C20" s="72"/>
      <c r="D20" s="73"/>
      <c r="E20" s="51" t="s">
        <v>53</v>
      </c>
      <c r="F20" s="52"/>
      <c r="G20" s="52"/>
      <c r="H20" s="52"/>
      <c r="I20" s="53"/>
      <c r="J20" s="24">
        <f>SUM(J18:N19)</f>
        <v>90814</v>
      </c>
      <c r="K20" s="25"/>
      <c r="L20" s="25"/>
      <c r="M20" s="25"/>
      <c r="N20" s="26"/>
      <c r="O20" s="24">
        <f>SUM(O18:S19)</f>
        <v>95470</v>
      </c>
      <c r="P20" s="25"/>
      <c r="Q20" s="25"/>
      <c r="R20" s="25"/>
      <c r="S20" s="26"/>
      <c r="T20" s="24">
        <f>SUM(T18:X19)</f>
        <v>90778</v>
      </c>
      <c r="U20" s="25"/>
      <c r="V20" s="25"/>
      <c r="W20" s="25"/>
      <c r="X20" s="26"/>
      <c r="Y20" s="23">
        <f>SUM(Y18,Y19,)</f>
        <v>68912</v>
      </c>
      <c r="Z20" s="23"/>
      <c r="AA20" s="23"/>
      <c r="AB20" s="23"/>
      <c r="AC20" s="23"/>
      <c r="AD20" s="23">
        <f t="shared" ref="AD20" si="92">SUM(AD18,AD19,)</f>
        <v>81059</v>
      </c>
      <c r="AE20" s="23"/>
      <c r="AF20" s="23"/>
      <c r="AG20" s="23"/>
      <c r="AH20" s="23"/>
      <c r="AI20" s="23">
        <f t="shared" ref="AI20" si="93">SUM(AI18,AI19,)</f>
        <v>95054</v>
      </c>
      <c r="AJ20" s="23"/>
      <c r="AK20" s="23"/>
      <c r="AL20" s="23"/>
      <c r="AM20" s="23"/>
      <c r="AN20" s="23">
        <f t="shared" ref="AN20" si="94">SUM(AN18,AN19,)</f>
        <v>117488</v>
      </c>
      <c r="AO20" s="23"/>
      <c r="AP20" s="23"/>
      <c r="AQ20" s="23"/>
      <c r="AR20" s="23"/>
      <c r="AS20" s="23">
        <f t="shared" ref="AS20" si="95">SUM(AS18,AS19,)</f>
        <v>135883</v>
      </c>
      <c r="AT20" s="23"/>
      <c r="AU20" s="23"/>
      <c r="AV20" s="23"/>
      <c r="AW20" s="23"/>
      <c r="AX20" s="23">
        <f t="shared" ref="AX20" si="96">SUM(AX18,AX19,)</f>
        <v>99041</v>
      </c>
      <c r="AY20" s="23"/>
      <c r="AZ20" s="23"/>
      <c r="BA20" s="23"/>
      <c r="BB20" s="23"/>
      <c r="BC20" s="23">
        <f t="shared" ref="BC20" si="97">SUM(BC18,BC19,)</f>
        <v>91123</v>
      </c>
      <c r="BD20" s="23"/>
      <c r="BE20" s="23"/>
      <c r="BF20" s="23"/>
      <c r="BG20" s="23"/>
      <c r="BH20" s="23">
        <f t="shared" ref="BH20" si="98">SUM(BH18,BH19,)</f>
        <v>80312</v>
      </c>
      <c r="BI20" s="23"/>
      <c r="BJ20" s="23"/>
      <c r="BK20" s="23"/>
      <c r="BL20" s="23"/>
      <c r="BM20" s="20">
        <f>SUM(BM18:BQ19)</f>
        <v>77103</v>
      </c>
      <c r="BN20" s="21"/>
      <c r="BO20" s="21"/>
      <c r="BP20" s="21"/>
      <c r="BQ20" s="22"/>
      <c r="BR20" s="20">
        <f t="shared" ref="BR20" si="99">SUM(BR18:BV19)</f>
        <v>1123037</v>
      </c>
      <c r="BS20" s="21"/>
      <c r="BT20" s="21"/>
      <c r="BU20" s="21"/>
      <c r="BV20" s="22"/>
      <c r="BW20" s="24">
        <f>SUM(BW18:CA19)</f>
        <v>93818</v>
      </c>
      <c r="BX20" s="25"/>
      <c r="BY20" s="25"/>
      <c r="BZ20" s="25"/>
      <c r="CA20" s="26"/>
      <c r="CB20" s="24">
        <f>SUM(CB18:CF19)</f>
        <v>96919</v>
      </c>
      <c r="CC20" s="25"/>
      <c r="CD20" s="25"/>
      <c r="CE20" s="25"/>
      <c r="CF20" s="26"/>
      <c r="CG20" s="24">
        <f>SUM(CG18:CK19)</f>
        <v>97768</v>
      </c>
      <c r="CH20" s="25"/>
      <c r="CI20" s="25"/>
      <c r="CJ20" s="25"/>
      <c r="CK20" s="26"/>
      <c r="CL20" s="24">
        <f t="shared" si="28"/>
        <v>1134480</v>
      </c>
      <c r="CM20" s="25"/>
      <c r="CN20" s="25"/>
      <c r="CO20" s="25"/>
      <c r="CP20" s="26"/>
    </row>
    <row r="21" spans="1:94" ht="13.7" customHeight="1" x14ac:dyDescent="0.15">
      <c r="A21" s="71"/>
      <c r="B21" s="72"/>
      <c r="C21" s="72"/>
      <c r="D21" s="73"/>
      <c r="E21" s="63" t="s">
        <v>55</v>
      </c>
      <c r="F21" s="64"/>
      <c r="G21" s="64"/>
      <c r="H21" s="64"/>
      <c r="I21" s="65"/>
      <c r="J21" s="30">
        <v>314905</v>
      </c>
      <c r="K21" s="31"/>
      <c r="L21" s="31"/>
      <c r="M21" s="31"/>
      <c r="N21" s="32"/>
      <c r="O21" s="30">
        <v>295616</v>
      </c>
      <c r="P21" s="31"/>
      <c r="Q21" s="31"/>
      <c r="R21" s="31"/>
      <c r="S21" s="32"/>
      <c r="T21" s="30">
        <v>361505</v>
      </c>
      <c r="U21" s="31"/>
      <c r="V21" s="31"/>
      <c r="W21" s="31"/>
      <c r="X21" s="32"/>
      <c r="Y21" s="40">
        <v>325889</v>
      </c>
      <c r="Z21" s="40"/>
      <c r="AA21" s="40"/>
      <c r="AB21" s="40"/>
      <c r="AC21" s="40"/>
      <c r="AD21" s="40">
        <v>372364</v>
      </c>
      <c r="AE21" s="40"/>
      <c r="AF21" s="40"/>
      <c r="AG21" s="40"/>
      <c r="AH21" s="40"/>
      <c r="AI21" s="40">
        <v>430098</v>
      </c>
      <c r="AJ21" s="40"/>
      <c r="AK21" s="40"/>
      <c r="AL21" s="40"/>
      <c r="AM21" s="40"/>
      <c r="AN21" s="40">
        <v>553427</v>
      </c>
      <c r="AO21" s="40"/>
      <c r="AP21" s="40"/>
      <c r="AQ21" s="40"/>
      <c r="AR21" s="40"/>
      <c r="AS21" s="40">
        <v>567459</v>
      </c>
      <c r="AT21" s="40"/>
      <c r="AU21" s="40"/>
      <c r="AV21" s="40"/>
      <c r="AW21" s="40"/>
      <c r="AX21" s="40">
        <v>633284</v>
      </c>
      <c r="AY21" s="40"/>
      <c r="AZ21" s="40"/>
      <c r="BA21" s="40"/>
      <c r="BB21" s="40"/>
      <c r="BC21" s="40">
        <v>477647</v>
      </c>
      <c r="BD21" s="40"/>
      <c r="BE21" s="40"/>
      <c r="BF21" s="40"/>
      <c r="BG21" s="40"/>
      <c r="BH21" s="40">
        <v>327779</v>
      </c>
      <c r="BI21" s="40"/>
      <c r="BJ21" s="40"/>
      <c r="BK21" s="40"/>
      <c r="BL21" s="40"/>
      <c r="BM21" s="14">
        <v>545888</v>
      </c>
      <c r="BN21" s="15"/>
      <c r="BO21" s="15"/>
      <c r="BP21" s="15"/>
      <c r="BQ21" s="16"/>
      <c r="BR21" s="14">
        <f t="shared" ref="BR21:BR22" si="100">SUM(J21:BQ21)</f>
        <v>5205861</v>
      </c>
      <c r="BS21" s="15"/>
      <c r="BT21" s="15"/>
      <c r="BU21" s="15"/>
      <c r="BV21" s="16"/>
      <c r="BW21" s="30">
        <v>346196</v>
      </c>
      <c r="BX21" s="31"/>
      <c r="BY21" s="31"/>
      <c r="BZ21" s="31"/>
      <c r="CA21" s="32"/>
      <c r="CB21" s="30">
        <v>332723</v>
      </c>
      <c r="CC21" s="31"/>
      <c r="CD21" s="31"/>
      <c r="CE21" s="31"/>
      <c r="CF21" s="32"/>
      <c r="CG21" s="30">
        <v>361683</v>
      </c>
      <c r="CH21" s="31"/>
      <c r="CI21" s="31"/>
      <c r="CJ21" s="31"/>
      <c r="CK21" s="32"/>
      <c r="CL21" s="30">
        <f t="shared" si="28"/>
        <v>5274437</v>
      </c>
      <c r="CM21" s="31"/>
      <c r="CN21" s="31"/>
      <c r="CO21" s="31"/>
      <c r="CP21" s="32"/>
    </row>
    <row r="22" spans="1:94" ht="13.7" customHeight="1" x14ac:dyDescent="0.15">
      <c r="A22" s="71"/>
      <c r="B22" s="72"/>
      <c r="C22" s="72"/>
      <c r="D22" s="73"/>
      <c r="E22" s="43" t="s">
        <v>52</v>
      </c>
      <c r="F22" s="44"/>
      <c r="G22" s="44"/>
      <c r="H22" s="44"/>
      <c r="I22" s="45"/>
      <c r="J22" s="37">
        <v>0</v>
      </c>
      <c r="K22" s="38"/>
      <c r="L22" s="38"/>
      <c r="M22" s="38"/>
      <c r="N22" s="39"/>
      <c r="O22" s="37">
        <v>0</v>
      </c>
      <c r="P22" s="38"/>
      <c r="Q22" s="38"/>
      <c r="R22" s="38"/>
      <c r="S22" s="39"/>
      <c r="T22" s="37">
        <v>0</v>
      </c>
      <c r="U22" s="38"/>
      <c r="V22" s="38"/>
      <c r="W22" s="38"/>
      <c r="X22" s="39"/>
      <c r="Y22" s="70">
        <v>0</v>
      </c>
      <c r="Z22" s="70"/>
      <c r="AA22" s="70"/>
      <c r="AB22" s="70"/>
      <c r="AC22" s="70"/>
      <c r="AD22" s="70">
        <v>0</v>
      </c>
      <c r="AE22" s="70"/>
      <c r="AF22" s="70"/>
      <c r="AG22" s="70"/>
      <c r="AH22" s="70"/>
      <c r="AI22" s="70">
        <v>0</v>
      </c>
      <c r="AJ22" s="70"/>
      <c r="AK22" s="70"/>
      <c r="AL22" s="70"/>
      <c r="AM22" s="70"/>
      <c r="AN22" s="70">
        <v>0</v>
      </c>
      <c r="AO22" s="70"/>
      <c r="AP22" s="70"/>
      <c r="AQ22" s="70"/>
      <c r="AR22" s="70"/>
      <c r="AS22" s="70">
        <v>0</v>
      </c>
      <c r="AT22" s="70"/>
      <c r="AU22" s="70"/>
      <c r="AV22" s="70"/>
      <c r="AW22" s="70"/>
      <c r="AX22" s="70">
        <v>0</v>
      </c>
      <c r="AY22" s="70"/>
      <c r="AZ22" s="70"/>
      <c r="BA22" s="70"/>
      <c r="BB22" s="70"/>
      <c r="BC22" s="70">
        <v>0</v>
      </c>
      <c r="BD22" s="70"/>
      <c r="BE22" s="70"/>
      <c r="BF22" s="70"/>
      <c r="BG22" s="70"/>
      <c r="BH22" s="70">
        <v>0</v>
      </c>
      <c r="BI22" s="70"/>
      <c r="BJ22" s="70"/>
      <c r="BK22" s="70"/>
      <c r="BL22" s="70"/>
      <c r="BM22" s="17">
        <v>0</v>
      </c>
      <c r="BN22" s="18"/>
      <c r="BO22" s="18"/>
      <c r="BP22" s="18"/>
      <c r="BQ22" s="19"/>
      <c r="BR22" s="66">
        <f t="shared" si="100"/>
        <v>0</v>
      </c>
      <c r="BS22" s="67"/>
      <c r="BT22" s="67"/>
      <c r="BU22" s="67"/>
      <c r="BV22" s="68"/>
      <c r="BW22" s="37">
        <v>0</v>
      </c>
      <c r="BX22" s="38"/>
      <c r="BY22" s="38"/>
      <c r="BZ22" s="38"/>
      <c r="CA22" s="39"/>
      <c r="CB22" s="37">
        <v>0</v>
      </c>
      <c r="CC22" s="38"/>
      <c r="CD22" s="38"/>
      <c r="CE22" s="38"/>
      <c r="CF22" s="39"/>
      <c r="CG22" s="37">
        <v>0</v>
      </c>
      <c r="CH22" s="38"/>
      <c r="CI22" s="38"/>
      <c r="CJ22" s="38"/>
      <c r="CK22" s="39"/>
      <c r="CL22" s="27">
        <f t="shared" si="28"/>
        <v>0</v>
      </c>
      <c r="CM22" s="28"/>
      <c r="CN22" s="28"/>
      <c r="CO22" s="28"/>
      <c r="CP22" s="29"/>
    </row>
    <row r="23" spans="1:94" ht="13.7" customHeight="1" x14ac:dyDescent="0.15">
      <c r="A23" s="71"/>
      <c r="B23" s="72"/>
      <c r="C23" s="72"/>
      <c r="D23" s="73"/>
      <c r="E23" s="51" t="s">
        <v>53</v>
      </c>
      <c r="F23" s="52"/>
      <c r="G23" s="52"/>
      <c r="H23" s="52"/>
      <c r="I23" s="53"/>
      <c r="J23" s="24">
        <f>SUM(J21:N22)</f>
        <v>314905</v>
      </c>
      <c r="K23" s="25"/>
      <c r="L23" s="25"/>
      <c r="M23" s="25"/>
      <c r="N23" s="26"/>
      <c r="O23" s="24">
        <f>SUM(O21:S22)</f>
        <v>295616</v>
      </c>
      <c r="P23" s="25"/>
      <c r="Q23" s="25"/>
      <c r="R23" s="25"/>
      <c r="S23" s="26"/>
      <c r="T23" s="24">
        <f>SUM(T21:X22)</f>
        <v>361505</v>
      </c>
      <c r="U23" s="25"/>
      <c r="V23" s="25"/>
      <c r="W23" s="25"/>
      <c r="X23" s="26"/>
      <c r="Y23" s="33">
        <f>SUM(Y21,Y22)</f>
        <v>325889</v>
      </c>
      <c r="Z23" s="33"/>
      <c r="AA23" s="33"/>
      <c r="AB23" s="33"/>
      <c r="AC23" s="33"/>
      <c r="AD23" s="33">
        <f t="shared" ref="AD23" si="101">SUM(AD21,AD22)</f>
        <v>372364</v>
      </c>
      <c r="AE23" s="33"/>
      <c r="AF23" s="33"/>
      <c r="AG23" s="33"/>
      <c r="AH23" s="33"/>
      <c r="AI23" s="33">
        <f t="shared" ref="AI23" si="102">SUM(AI21,AI22)</f>
        <v>430098</v>
      </c>
      <c r="AJ23" s="33"/>
      <c r="AK23" s="33"/>
      <c r="AL23" s="33"/>
      <c r="AM23" s="33"/>
      <c r="AN23" s="33">
        <f t="shared" ref="AN23" si="103">SUM(AN21,AN22)</f>
        <v>553427</v>
      </c>
      <c r="AO23" s="33"/>
      <c r="AP23" s="33"/>
      <c r="AQ23" s="33"/>
      <c r="AR23" s="33"/>
      <c r="AS23" s="33">
        <f t="shared" ref="AS23" si="104">SUM(AS21,AS22)</f>
        <v>567459</v>
      </c>
      <c r="AT23" s="33"/>
      <c r="AU23" s="33"/>
      <c r="AV23" s="33"/>
      <c r="AW23" s="33"/>
      <c r="AX23" s="33">
        <f t="shared" ref="AX23" si="105">SUM(AX21,AX22)</f>
        <v>633284</v>
      </c>
      <c r="AY23" s="33"/>
      <c r="AZ23" s="33"/>
      <c r="BA23" s="33"/>
      <c r="BB23" s="33"/>
      <c r="BC23" s="33">
        <f t="shared" ref="BC23" si="106">SUM(BC21,BC22)</f>
        <v>477647</v>
      </c>
      <c r="BD23" s="33"/>
      <c r="BE23" s="33"/>
      <c r="BF23" s="33"/>
      <c r="BG23" s="33"/>
      <c r="BH23" s="33">
        <f t="shared" ref="BH23" si="107">SUM(BH21,BH22)</f>
        <v>327779</v>
      </c>
      <c r="BI23" s="33"/>
      <c r="BJ23" s="33"/>
      <c r="BK23" s="33"/>
      <c r="BL23" s="33"/>
      <c r="BM23" s="20">
        <f>SUM(BM21:BQ22)</f>
        <v>545888</v>
      </c>
      <c r="BN23" s="21"/>
      <c r="BO23" s="21"/>
      <c r="BP23" s="21"/>
      <c r="BQ23" s="22"/>
      <c r="BR23" s="34">
        <f t="shared" ref="BR23" si="108">SUM(BR21:BV22)</f>
        <v>5205861</v>
      </c>
      <c r="BS23" s="35"/>
      <c r="BT23" s="35"/>
      <c r="BU23" s="35"/>
      <c r="BV23" s="36"/>
      <c r="BW23" s="24">
        <f>SUM(BW21:CA22)</f>
        <v>346196</v>
      </c>
      <c r="BX23" s="25"/>
      <c r="BY23" s="25"/>
      <c r="BZ23" s="25"/>
      <c r="CA23" s="26"/>
      <c r="CB23" s="24">
        <f>SUM(CB21:CF22)</f>
        <v>332723</v>
      </c>
      <c r="CC23" s="25"/>
      <c r="CD23" s="25"/>
      <c r="CE23" s="25"/>
      <c r="CF23" s="26"/>
      <c r="CG23" s="24">
        <f>SUM(CG21:CK22)</f>
        <v>361683</v>
      </c>
      <c r="CH23" s="25"/>
      <c r="CI23" s="25"/>
      <c r="CJ23" s="25"/>
      <c r="CK23" s="26"/>
      <c r="CL23" s="24">
        <f t="shared" si="28"/>
        <v>5274437</v>
      </c>
      <c r="CM23" s="25"/>
      <c r="CN23" s="25"/>
      <c r="CO23" s="25"/>
      <c r="CP23" s="26"/>
    </row>
    <row r="24" spans="1:94" ht="13.7" customHeight="1" x14ac:dyDescent="0.15">
      <c r="A24" s="71" t="s">
        <v>15</v>
      </c>
      <c r="B24" s="72"/>
      <c r="C24" s="72"/>
      <c r="D24" s="73"/>
      <c r="E24" s="63" t="s">
        <v>54</v>
      </c>
      <c r="F24" s="64"/>
      <c r="G24" s="64"/>
      <c r="H24" s="64"/>
      <c r="I24" s="65"/>
      <c r="J24" s="30">
        <v>6092</v>
      </c>
      <c r="K24" s="31"/>
      <c r="L24" s="31"/>
      <c r="M24" s="31"/>
      <c r="N24" s="32"/>
      <c r="O24" s="30">
        <v>6413</v>
      </c>
      <c r="P24" s="31"/>
      <c r="Q24" s="31"/>
      <c r="R24" s="31"/>
      <c r="S24" s="32"/>
      <c r="T24" s="30">
        <v>7235</v>
      </c>
      <c r="U24" s="31"/>
      <c r="V24" s="31"/>
      <c r="W24" s="31"/>
      <c r="X24" s="32"/>
      <c r="Y24" s="40">
        <v>9106</v>
      </c>
      <c r="Z24" s="40"/>
      <c r="AA24" s="40"/>
      <c r="AB24" s="40"/>
      <c r="AC24" s="40"/>
      <c r="AD24" s="40">
        <v>14380</v>
      </c>
      <c r="AE24" s="40"/>
      <c r="AF24" s="40"/>
      <c r="AG24" s="40"/>
      <c r="AH24" s="40"/>
      <c r="AI24" s="40">
        <v>27497</v>
      </c>
      <c r="AJ24" s="40"/>
      <c r="AK24" s="40"/>
      <c r="AL24" s="40"/>
      <c r="AM24" s="40"/>
      <c r="AN24" s="40">
        <v>35665</v>
      </c>
      <c r="AO24" s="40"/>
      <c r="AP24" s="40"/>
      <c r="AQ24" s="40"/>
      <c r="AR24" s="40"/>
      <c r="AS24" s="40">
        <v>32344</v>
      </c>
      <c r="AT24" s="40"/>
      <c r="AU24" s="40"/>
      <c r="AV24" s="40"/>
      <c r="AW24" s="40"/>
      <c r="AX24" s="40">
        <v>23450</v>
      </c>
      <c r="AY24" s="40"/>
      <c r="AZ24" s="40"/>
      <c r="BA24" s="40"/>
      <c r="BB24" s="40"/>
      <c r="BC24" s="40">
        <v>16438</v>
      </c>
      <c r="BD24" s="40"/>
      <c r="BE24" s="40"/>
      <c r="BF24" s="40"/>
      <c r="BG24" s="40"/>
      <c r="BH24" s="40">
        <v>9999</v>
      </c>
      <c r="BI24" s="40"/>
      <c r="BJ24" s="40"/>
      <c r="BK24" s="40"/>
      <c r="BL24" s="40"/>
      <c r="BM24" s="14">
        <v>6841</v>
      </c>
      <c r="BN24" s="15"/>
      <c r="BO24" s="15"/>
      <c r="BP24" s="15"/>
      <c r="BQ24" s="16"/>
      <c r="BR24" s="14">
        <f t="shared" ref="BR24:BR25" si="109">SUM(J24:BQ24)</f>
        <v>195460</v>
      </c>
      <c r="BS24" s="15"/>
      <c r="BT24" s="15"/>
      <c r="BU24" s="15"/>
      <c r="BV24" s="16"/>
      <c r="BW24" s="30">
        <v>7138</v>
      </c>
      <c r="BX24" s="31"/>
      <c r="BY24" s="31"/>
      <c r="BZ24" s="31"/>
      <c r="CA24" s="32"/>
      <c r="CB24" s="30">
        <v>6613</v>
      </c>
      <c r="CC24" s="31"/>
      <c r="CD24" s="31"/>
      <c r="CE24" s="31"/>
      <c r="CF24" s="32"/>
      <c r="CG24" s="30">
        <v>9927</v>
      </c>
      <c r="CH24" s="31"/>
      <c r="CI24" s="31"/>
      <c r="CJ24" s="31"/>
      <c r="CK24" s="32"/>
      <c r="CL24" s="30">
        <f t="shared" si="28"/>
        <v>199398</v>
      </c>
      <c r="CM24" s="31"/>
      <c r="CN24" s="31"/>
      <c r="CO24" s="31"/>
      <c r="CP24" s="32"/>
    </row>
    <row r="25" spans="1:94" ht="13.7" customHeight="1" x14ac:dyDescent="0.15">
      <c r="A25" s="71"/>
      <c r="B25" s="72"/>
      <c r="C25" s="72"/>
      <c r="D25" s="73"/>
      <c r="E25" s="43" t="s">
        <v>52</v>
      </c>
      <c r="F25" s="44"/>
      <c r="G25" s="44"/>
      <c r="H25" s="44"/>
      <c r="I25" s="45"/>
      <c r="J25" s="37">
        <v>0</v>
      </c>
      <c r="K25" s="38"/>
      <c r="L25" s="38"/>
      <c r="M25" s="38"/>
      <c r="N25" s="39"/>
      <c r="O25" s="37">
        <v>0</v>
      </c>
      <c r="P25" s="38"/>
      <c r="Q25" s="38"/>
      <c r="R25" s="38"/>
      <c r="S25" s="39"/>
      <c r="T25" s="37">
        <v>0</v>
      </c>
      <c r="U25" s="38"/>
      <c r="V25" s="38"/>
      <c r="W25" s="38"/>
      <c r="X25" s="39"/>
      <c r="Y25" s="70">
        <v>0</v>
      </c>
      <c r="Z25" s="70"/>
      <c r="AA25" s="70"/>
      <c r="AB25" s="70"/>
      <c r="AC25" s="70"/>
      <c r="AD25" s="70">
        <v>0</v>
      </c>
      <c r="AE25" s="70"/>
      <c r="AF25" s="70"/>
      <c r="AG25" s="70"/>
      <c r="AH25" s="70"/>
      <c r="AI25" s="70">
        <v>0</v>
      </c>
      <c r="AJ25" s="70"/>
      <c r="AK25" s="70"/>
      <c r="AL25" s="70"/>
      <c r="AM25" s="70"/>
      <c r="AN25" s="70">
        <v>0</v>
      </c>
      <c r="AO25" s="70"/>
      <c r="AP25" s="70"/>
      <c r="AQ25" s="70"/>
      <c r="AR25" s="70"/>
      <c r="AS25" s="70">
        <v>0</v>
      </c>
      <c r="AT25" s="70"/>
      <c r="AU25" s="70"/>
      <c r="AV25" s="70"/>
      <c r="AW25" s="70"/>
      <c r="AX25" s="70">
        <v>0</v>
      </c>
      <c r="AY25" s="70"/>
      <c r="AZ25" s="70"/>
      <c r="BA25" s="70"/>
      <c r="BB25" s="70"/>
      <c r="BC25" s="70">
        <v>0</v>
      </c>
      <c r="BD25" s="70"/>
      <c r="BE25" s="70"/>
      <c r="BF25" s="70"/>
      <c r="BG25" s="70"/>
      <c r="BH25" s="70">
        <v>0</v>
      </c>
      <c r="BI25" s="70"/>
      <c r="BJ25" s="70"/>
      <c r="BK25" s="70"/>
      <c r="BL25" s="70"/>
      <c r="BM25" s="17">
        <v>0</v>
      </c>
      <c r="BN25" s="18"/>
      <c r="BO25" s="18"/>
      <c r="BP25" s="18"/>
      <c r="BQ25" s="19"/>
      <c r="BR25" s="66">
        <f t="shared" si="109"/>
        <v>0</v>
      </c>
      <c r="BS25" s="67"/>
      <c r="BT25" s="67"/>
      <c r="BU25" s="67"/>
      <c r="BV25" s="68"/>
      <c r="BW25" s="37">
        <v>0</v>
      </c>
      <c r="BX25" s="38"/>
      <c r="BY25" s="38"/>
      <c r="BZ25" s="38"/>
      <c r="CA25" s="39"/>
      <c r="CB25" s="37">
        <v>0</v>
      </c>
      <c r="CC25" s="38"/>
      <c r="CD25" s="38"/>
      <c r="CE25" s="38"/>
      <c r="CF25" s="39"/>
      <c r="CG25" s="37">
        <v>0</v>
      </c>
      <c r="CH25" s="38"/>
      <c r="CI25" s="38"/>
      <c r="CJ25" s="38"/>
      <c r="CK25" s="39"/>
      <c r="CL25" s="27">
        <f t="shared" si="28"/>
        <v>0</v>
      </c>
      <c r="CM25" s="28"/>
      <c r="CN25" s="28"/>
      <c r="CO25" s="28"/>
      <c r="CP25" s="29"/>
    </row>
    <row r="26" spans="1:94" ht="13.7" customHeight="1" x14ac:dyDescent="0.15">
      <c r="A26" s="71"/>
      <c r="B26" s="72"/>
      <c r="C26" s="72"/>
      <c r="D26" s="73"/>
      <c r="E26" s="51" t="s">
        <v>53</v>
      </c>
      <c r="F26" s="52"/>
      <c r="G26" s="52"/>
      <c r="H26" s="52"/>
      <c r="I26" s="53"/>
      <c r="J26" s="24">
        <f>SUM(J24:N25)</f>
        <v>6092</v>
      </c>
      <c r="K26" s="25"/>
      <c r="L26" s="25"/>
      <c r="M26" s="25"/>
      <c r="N26" s="26"/>
      <c r="O26" s="24">
        <f>SUM(O24:S25)</f>
        <v>6413</v>
      </c>
      <c r="P26" s="25"/>
      <c r="Q26" s="25"/>
      <c r="R26" s="25"/>
      <c r="S26" s="26"/>
      <c r="T26" s="24">
        <f>SUM(T24:X25)</f>
        <v>7235</v>
      </c>
      <c r="U26" s="25"/>
      <c r="V26" s="25"/>
      <c r="W26" s="25"/>
      <c r="X26" s="26"/>
      <c r="Y26" s="23">
        <f>SUM(Y24:AC25)</f>
        <v>9106</v>
      </c>
      <c r="Z26" s="23"/>
      <c r="AA26" s="23"/>
      <c r="AB26" s="23"/>
      <c r="AC26" s="23"/>
      <c r="AD26" s="23">
        <f t="shared" ref="AD26" si="110">SUM(AD24:AH25)</f>
        <v>14380</v>
      </c>
      <c r="AE26" s="23"/>
      <c r="AF26" s="23"/>
      <c r="AG26" s="23"/>
      <c r="AH26" s="23"/>
      <c r="AI26" s="23">
        <f t="shared" ref="AI26" si="111">SUM(AI24:AM25)</f>
        <v>27497</v>
      </c>
      <c r="AJ26" s="23"/>
      <c r="AK26" s="23"/>
      <c r="AL26" s="23"/>
      <c r="AM26" s="23"/>
      <c r="AN26" s="23">
        <f t="shared" ref="AN26" si="112">SUM(AN24:AR25)</f>
        <v>35665</v>
      </c>
      <c r="AO26" s="23"/>
      <c r="AP26" s="23"/>
      <c r="AQ26" s="23"/>
      <c r="AR26" s="23"/>
      <c r="AS26" s="23">
        <f t="shared" ref="AS26" si="113">SUM(AS24:AW25)</f>
        <v>32344</v>
      </c>
      <c r="AT26" s="23"/>
      <c r="AU26" s="23"/>
      <c r="AV26" s="23"/>
      <c r="AW26" s="23"/>
      <c r="AX26" s="23">
        <f t="shared" ref="AX26" si="114">SUM(AX24:BB25)</f>
        <v>23450</v>
      </c>
      <c r="AY26" s="23"/>
      <c r="AZ26" s="23"/>
      <c r="BA26" s="23"/>
      <c r="BB26" s="23"/>
      <c r="BC26" s="23">
        <f t="shared" ref="BC26" si="115">SUM(BC24:BG25)</f>
        <v>16438</v>
      </c>
      <c r="BD26" s="23"/>
      <c r="BE26" s="23"/>
      <c r="BF26" s="23"/>
      <c r="BG26" s="23"/>
      <c r="BH26" s="23">
        <f t="shared" ref="BH26" si="116">SUM(BH24:BL25)</f>
        <v>9999</v>
      </c>
      <c r="BI26" s="23"/>
      <c r="BJ26" s="23"/>
      <c r="BK26" s="23"/>
      <c r="BL26" s="23"/>
      <c r="BM26" s="20">
        <f>SUM(BM24:BQ25)</f>
        <v>6841</v>
      </c>
      <c r="BN26" s="21"/>
      <c r="BO26" s="21"/>
      <c r="BP26" s="21"/>
      <c r="BQ26" s="22"/>
      <c r="BR26" s="20">
        <f t="shared" ref="BR26" si="117">SUM(BR24:BV25)</f>
        <v>195460</v>
      </c>
      <c r="BS26" s="21"/>
      <c r="BT26" s="21"/>
      <c r="BU26" s="21"/>
      <c r="BV26" s="22"/>
      <c r="BW26" s="24">
        <f>SUM(BW24:CA25)</f>
        <v>7138</v>
      </c>
      <c r="BX26" s="25"/>
      <c r="BY26" s="25"/>
      <c r="BZ26" s="25"/>
      <c r="CA26" s="26"/>
      <c r="CB26" s="24">
        <f>SUM(CB24:CF25)</f>
        <v>6613</v>
      </c>
      <c r="CC26" s="25"/>
      <c r="CD26" s="25"/>
      <c r="CE26" s="25"/>
      <c r="CF26" s="26"/>
      <c r="CG26" s="24">
        <f>SUM(CG24:CK25)</f>
        <v>9927</v>
      </c>
      <c r="CH26" s="25"/>
      <c r="CI26" s="25"/>
      <c r="CJ26" s="25"/>
      <c r="CK26" s="26"/>
      <c r="CL26" s="24">
        <f t="shared" si="28"/>
        <v>199398</v>
      </c>
      <c r="CM26" s="25"/>
      <c r="CN26" s="25"/>
      <c r="CO26" s="25"/>
      <c r="CP26" s="26"/>
    </row>
    <row r="27" spans="1:94" ht="13.7" customHeight="1" x14ac:dyDescent="0.15">
      <c r="A27" s="71"/>
      <c r="B27" s="72"/>
      <c r="C27" s="72"/>
      <c r="D27" s="73"/>
      <c r="E27" s="63" t="s">
        <v>55</v>
      </c>
      <c r="F27" s="64"/>
      <c r="G27" s="64"/>
      <c r="H27" s="64"/>
      <c r="I27" s="65"/>
      <c r="J27" s="30">
        <v>4881</v>
      </c>
      <c r="K27" s="31"/>
      <c r="L27" s="31"/>
      <c r="M27" s="31"/>
      <c r="N27" s="32"/>
      <c r="O27" s="30">
        <v>5029</v>
      </c>
      <c r="P27" s="31"/>
      <c r="Q27" s="31"/>
      <c r="R27" s="31"/>
      <c r="S27" s="32"/>
      <c r="T27" s="30">
        <v>9755</v>
      </c>
      <c r="U27" s="31"/>
      <c r="V27" s="31"/>
      <c r="W27" s="31"/>
      <c r="X27" s="32"/>
      <c r="Y27" s="40">
        <v>14152</v>
      </c>
      <c r="Z27" s="40"/>
      <c r="AA27" s="40"/>
      <c r="AB27" s="40"/>
      <c r="AC27" s="40"/>
      <c r="AD27" s="40">
        <v>17570</v>
      </c>
      <c r="AE27" s="40"/>
      <c r="AF27" s="40"/>
      <c r="AG27" s="40"/>
      <c r="AH27" s="40"/>
      <c r="AI27" s="40">
        <v>6221</v>
      </c>
      <c r="AJ27" s="40"/>
      <c r="AK27" s="40"/>
      <c r="AL27" s="40"/>
      <c r="AM27" s="40"/>
      <c r="AN27" s="40">
        <v>12217</v>
      </c>
      <c r="AO27" s="40"/>
      <c r="AP27" s="40"/>
      <c r="AQ27" s="40"/>
      <c r="AR27" s="40"/>
      <c r="AS27" s="40">
        <v>30649</v>
      </c>
      <c r="AT27" s="40"/>
      <c r="AU27" s="40"/>
      <c r="AV27" s="40"/>
      <c r="AW27" s="40"/>
      <c r="AX27" s="40">
        <v>25586</v>
      </c>
      <c r="AY27" s="40"/>
      <c r="AZ27" s="40"/>
      <c r="BA27" s="40"/>
      <c r="BB27" s="40"/>
      <c r="BC27" s="40">
        <v>20183</v>
      </c>
      <c r="BD27" s="40"/>
      <c r="BE27" s="40"/>
      <c r="BF27" s="40"/>
      <c r="BG27" s="40"/>
      <c r="BH27" s="40">
        <v>6696</v>
      </c>
      <c r="BI27" s="40"/>
      <c r="BJ27" s="40"/>
      <c r="BK27" s="40"/>
      <c r="BL27" s="40"/>
      <c r="BM27" s="14">
        <v>9475</v>
      </c>
      <c r="BN27" s="15"/>
      <c r="BO27" s="15"/>
      <c r="BP27" s="15"/>
      <c r="BQ27" s="16"/>
      <c r="BR27" s="14">
        <f t="shared" ref="BR27:BR28" si="118">SUM(J27:BQ27)</f>
        <v>162414</v>
      </c>
      <c r="BS27" s="15"/>
      <c r="BT27" s="15"/>
      <c r="BU27" s="15"/>
      <c r="BV27" s="16"/>
      <c r="BW27" s="30">
        <v>6487</v>
      </c>
      <c r="BX27" s="31"/>
      <c r="BY27" s="31"/>
      <c r="BZ27" s="31"/>
      <c r="CA27" s="32"/>
      <c r="CB27" s="30">
        <v>3953</v>
      </c>
      <c r="CC27" s="31"/>
      <c r="CD27" s="31"/>
      <c r="CE27" s="31"/>
      <c r="CF27" s="32"/>
      <c r="CG27" s="30">
        <v>9322</v>
      </c>
      <c r="CH27" s="31"/>
      <c r="CI27" s="31"/>
      <c r="CJ27" s="31"/>
      <c r="CK27" s="32"/>
      <c r="CL27" s="30">
        <f t="shared" si="28"/>
        <v>162511</v>
      </c>
      <c r="CM27" s="31"/>
      <c r="CN27" s="31"/>
      <c r="CO27" s="31"/>
      <c r="CP27" s="32"/>
    </row>
    <row r="28" spans="1:94" ht="13.7" customHeight="1" x14ac:dyDescent="0.15">
      <c r="A28" s="71"/>
      <c r="B28" s="72"/>
      <c r="C28" s="72"/>
      <c r="D28" s="73"/>
      <c r="E28" s="43" t="s">
        <v>52</v>
      </c>
      <c r="F28" s="44"/>
      <c r="G28" s="44"/>
      <c r="H28" s="44"/>
      <c r="I28" s="45"/>
      <c r="J28" s="37">
        <v>0</v>
      </c>
      <c r="K28" s="38"/>
      <c r="L28" s="38"/>
      <c r="M28" s="38"/>
      <c r="N28" s="39"/>
      <c r="O28" s="37">
        <v>0</v>
      </c>
      <c r="P28" s="38"/>
      <c r="Q28" s="38"/>
      <c r="R28" s="38"/>
      <c r="S28" s="39"/>
      <c r="T28" s="37">
        <v>0</v>
      </c>
      <c r="U28" s="38"/>
      <c r="V28" s="38"/>
      <c r="W28" s="38"/>
      <c r="X28" s="39"/>
      <c r="Y28" s="70">
        <v>0</v>
      </c>
      <c r="Z28" s="70"/>
      <c r="AA28" s="70"/>
      <c r="AB28" s="70"/>
      <c r="AC28" s="70"/>
      <c r="AD28" s="70">
        <v>0</v>
      </c>
      <c r="AE28" s="70"/>
      <c r="AF28" s="70"/>
      <c r="AG28" s="70"/>
      <c r="AH28" s="70"/>
      <c r="AI28" s="70">
        <v>0</v>
      </c>
      <c r="AJ28" s="70"/>
      <c r="AK28" s="70"/>
      <c r="AL28" s="70"/>
      <c r="AM28" s="70"/>
      <c r="AN28" s="70">
        <v>0</v>
      </c>
      <c r="AO28" s="70"/>
      <c r="AP28" s="70"/>
      <c r="AQ28" s="70"/>
      <c r="AR28" s="70"/>
      <c r="AS28" s="70">
        <v>0</v>
      </c>
      <c r="AT28" s="70"/>
      <c r="AU28" s="70"/>
      <c r="AV28" s="70"/>
      <c r="AW28" s="70"/>
      <c r="AX28" s="70">
        <v>0</v>
      </c>
      <c r="AY28" s="70"/>
      <c r="AZ28" s="70"/>
      <c r="BA28" s="70"/>
      <c r="BB28" s="70"/>
      <c r="BC28" s="70">
        <v>0</v>
      </c>
      <c r="BD28" s="70"/>
      <c r="BE28" s="70"/>
      <c r="BF28" s="70"/>
      <c r="BG28" s="70"/>
      <c r="BH28" s="70">
        <v>0</v>
      </c>
      <c r="BI28" s="70"/>
      <c r="BJ28" s="70"/>
      <c r="BK28" s="70"/>
      <c r="BL28" s="70"/>
      <c r="BM28" s="17">
        <v>0</v>
      </c>
      <c r="BN28" s="18"/>
      <c r="BO28" s="18"/>
      <c r="BP28" s="18"/>
      <c r="BQ28" s="19"/>
      <c r="BR28" s="66">
        <f t="shared" si="118"/>
        <v>0</v>
      </c>
      <c r="BS28" s="67"/>
      <c r="BT28" s="67"/>
      <c r="BU28" s="67"/>
      <c r="BV28" s="68"/>
      <c r="BW28" s="37">
        <v>0</v>
      </c>
      <c r="BX28" s="38"/>
      <c r="BY28" s="38"/>
      <c r="BZ28" s="38"/>
      <c r="CA28" s="39"/>
      <c r="CB28" s="37">
        <v>0</v>
      </c>
      <c r="CC28" s="38"/>
      <c r="CD28" s="38"/>
      <c r="CE28" s="38"/>
      <c r="CF28" s="39"/>
      <c r="CG28" s="37">
        <v>0</v>
      </c>
      <c r="CH28" s="38"/>
      <c r="CI28" s="38"/>
      <c r="CJ28" s="38"/>
      <c r="CK28" s="39"/>
      <c r="CL28" s="27">
        <f t="shared" si="28"/>
        <v>0</v>
      </c>
      <c r="CM28" s="28"/>
      <c r="CN28" s="28"/>
      <c r="CO28" s="28"/>
      <c r="CP28" s="29"/>
    </row>
    <row r="29" spans="1:94" ht="13.7" customHeight="1" x14ac:dyDescent="0.15">
      <c r="A29" s="71"/>
      <c r="B29" s="72"/>
      <c r="C29" s="72"/>
      <c r="D29" s="73"/>
      <c r="E29" s="51" t="s">
        <v>53</v>
      </c>
      <c r="F29" s="52"/>
      <c r="G29" s="52"/>
      <c r="H29" s="52"/>
      <c r="I29" s="53"/>
      <c r="J29" s="24">
        <f>SUM(J27:N28)</f>
        <v>4881</v>
      </c>
      <c r="K29" s="25"/>
      <c r="L29" s="25"/>
      <c r="M29" s="25"/>
      <c r="N29" s="26"/>
      <c r="O29" s="24">
        <f>SUM(O27:S28)</f>
        <v>5029</v>
      </c>
      <c r="P29" s="25"/>
      <c r="Q29" s="25"/>
      <c r="R29" s="25"/>
      <c r="S29" s="26"/>
      <c r="T29" s="24">
        <f>SUM(T27:X28)</f>
        <v>9755</v>
      </c>
      <c r="U29" s="25"/>
      <c r="V29" s="25"/>
      <c r="W29" s="25"/>
      <c r="X29" s="26"/>
      <c r="Y29" s="33">
        <f>SUM(Y27:AC28)</f>
        <v>14152</v>
      </c>
      <c r="Z29" s="33"/>
      <c r="AA29" s="33"/>
      <c r="AB29" s="33"/>
      <c r="AC29" s="33"/>
      <c r="AD29" s="33">
        <f t="shared" ref="AD29" si="119">SUM(AD27:AH28)</f>
        <v>17570</v>
      </c>
      <c r="AE29" s="33"/>
      <c r="AF29" s="33"/>
      <c r="AG29" s="33"/>
      <c r="AH29" s="33"/>
      <c r="AI29" s="33">
        <f t="shared" ref="AI29" si="120">SUM(AI27:AM28)</f>
        <v>6221</v>
      </c>
      <c r="AJ29" s="33"/>
      <c r="AK29" s="33"/>
      <c r="AL29" s="33"/>
      <c r="AM29" s="33"/>
      <c r="AN29" s="33">
        <f t="shared" ref="AN29" si="121">SUM(AN27:AR28)</f>
        <v>12217</v>
      </c>
      <c r="AO29" s="33"/>
      <c r="AP29" s="33"/>
      <c r="AQ29" s="33"/>
      <c r="AR29" s="33"/>
      <c r="AS29" s="33">
        <f t="shared" ref="AS29" si="122">SUM(AS27:AW28)</f>
        <v>30649</v>
      </c>
      <c r="AT29" s="33"/>
      <c r="AU29" s="33"/>
      <c r="AV29" s="33"/>
      <c r="AW29" s="33"/>
      <c r="AX29" s="33">
        <f t="shared" ref="AX29" si="123">SUM(AX27:BB28)</f>
        <v>25586</v>
      </c>
      <c r="AY29" s="33"/>
      <c r="AZ29" s="33"/>
      <c r="BA29" s="33"/>
      <c r="BB29" s="33"/>
      <c r="BC29" s="33">
        <f t="shared" ref="BC29" si="124">SUM(BC27:BG28)</f>
        <v>20183</v>
      </c>
      <c r="BD29" s="33"/>
      <c r="BE29" s="33"/>
      <c r="BF29" s="33"/>
      <c r="BG29" s="33"/>
      <c r="BH29" s="33">
        <f t="shared" ref="BH29" si="125">SUM(BH27:BL28)</f>
        <v>6696</v>
      </c>
      <c r="BI29" s="33"/>
      <c r="BJ29" s="33"/>
      <c r="BK29" s="33"/>
      <c r="BL29" s="33"/>
      <c r="BM29" s="20">
        <f>SUM(BM27:BQ28)</f>
        <v>9475</v>
      </c>
      <c r="BN29" s="21"/>
      <c r="BO29" s="21"/>
      <c r="BP29" s="21"/>
      <c r="BQ29" s="22"/>
      <c r="BR29" s="20">
        <f t="shared" ref="BR29" si="126">SUM(BR27:BV28)</f>
        <v>162414</v>
      </c>
      <c r="BS29" s="21"/>
      <c r="BT29" s="21"/>
      <c r="BU29" s="21"/>
      <c r="BV29" s="22"/>
      <c r="BW29" s="24">
        <f>SUM(BW27:CA28)</f>
        <v>6487</v>
      </c>
      <c r="BX29" s="25"/>
      <c r="BY29" s="25"/>
      <c r="BZ29" s="25"/>
      <c r="CA29" s="26"/>
      <c r="CB29" s="24">
        <f>SUM(CB27:CF28)</f>
        <v>3953</v>
      </c>
      <c r="CC29" s="25"/>
      <c r="CD29" s="25"/>
      <c r="CE29" s="25"/>
      <c r="CF29" s="26"/>
      <c r="CG29" s="24">
        <f>SUM(CG27:CK28)</f>
        <v>9322</v>
      </c>
      <c r="CH29" s="25"/>
      <c r="CI29" s="25"/>
      <c r="CJ29" s="25"/>
      <c r="CK29" s="26"/>
      <c r="CL29" s="24">
        <f t="shared" si="28"/>
        <v>162511</v>
      </c>
      <c r="CM29" s="25"/>
      <c r="CN29" s="25"/>
      <c r="CO29" s="25"/>
      <c r="CP29" s="26"/>
    </row>
    <row r="30" spans="1:94" ht="13.7" customHeight="1" x14ac:dyDescent="0.15">
      <c r="A30" s="71" t="s">
        <v>17</v>
      </c>
      <c r="B30" s="72"/>
      <c r="C30" s="72"/>
      <c r="D30" s="73"/>
      <c r="E30" s="63" t="s">
        <v>54</v>
      </c>
      <c r="F30" s="64"/>
      <c r="G30" s="64"/>
      <c r="H30" s="64"/>
      <c r="I30" s="65"/>
      <c r="J30" s="30">
        <v>52154</v>
      </c>
      <c r="K30" s="31"/>
      <c r="L30" s="31"/>
      <c r="M30" s="31"/>
      <c r="N30" s="32"/>
      <c r="O30" s="30">
        <v>54468</v>
      </c>
      <c r="P30" s="31"/>
      <c r="Q30" s="31"/>
      <c r="R30" s="31"/>
      <c r="S30" s="32"/>
      <c r="T30" s="30">
        <v>55331</v>
      </c>
      <c r="U30" s="31"/>
      <c r="V30" s="31"/>
      <c r="W30" s="31"/>
      <c r="X30" s="32"/>
      <c r="Y30" s="30">
        <v>47874</v>
      </c>
      <c r="Z30" s="31"/>
      <c r="AA30" s="31"/>
      <c r="AB30" s="31"/>
      <c r="AC30" s="32"/>
      <c r="AD30" s="30">
        <v>55826</v>
      </c>
      <c r="AE30" s="31"/>
      <c r="AF30" s="31"/>
      <c r="AG30" s="31"/>
      <c r="AH30" s="32"/>
      <c r="AI30" s="30">
        <v>63332</v>
      </c>
      <c r="AJ30" s="31"/>
      <c r="AK30" s="31"/>
      <c r="AL30" s="31"/>
      <c r="AM30" s="32"/>
      <c r="AN30" s="30">
        <v>70668</v>
      </c>
      <c r="AO30" s="31"/>
      <c r="AP30" s="31"/>
      <c r="AQ30" s="31"/>
      <c r="AR30" s="32"/>
      <c r="AS30" s="30">
        <v>101219</v>
      </c>
      <c r="AT30" s="31"/>
      <c r="AU30" s="31"/>
      <c r="AV30" s="31"/>
      <c r="AW30" s="32"/>
      <c r="AX30" s="30">
        <v>72914</v>
      </c>
      <c r="AY30" s="31"/>
      <c r="AZ30" s="31"/>
      <c r="BA30" s="31"/>
      <c r="BB30" s="32"/>
      <c r="BC30" s="30">
        <v>76485</v>
      </c>
      <c r="BD30" s="31"/>
      <c r="BE30" s="31"/>
      <c r="BF30" s="31"/>
      <c r="BG30" s="32"/>
      <c r="BH30" s="40">
        <v>66762</v>
      </c>
      <c r="BI30" s="40"/>
      <c r="BJ30" s="40"/>
      <c r="BK30" s="40"/>
      <c r="BL30" s="40"/>
      <c r="BM30" s="14">
        <v>56891</v>
      </c>
      <c r="BN30" s="15"/>
      <c r="BO30" s="15"/>
      <c r="BP30" s="15"/>
      <c r="BQ30" s="16"/>
      <c r="BR30" s="66">
        <f t="shared" ref="BR30:BR31" si="127">SUM(J30:BQ30)</f>
        <v>773924</v>
      </c>
      <c r="BS30" s="67"/>
      <c r="BT30" s="67"/>
      <c r="BU30" s="67"/>
      <c r="BV30" s="68"/>
      <c r="BW30" s="30">
        <v>65922</v>
      </c>
      <c r="BX30" s="31"/>
      <c r="BY30" s="31"/>
      <c r="BZ30" s="31"/>
      <c r="CA30" s="32"/>
      <c r="CB30" s="30">
        <v>65813</v>
      </c>
      <c r="CC30" s="31"/>
      <c r="CD30" s="31"/>
      <c r="CE30" s="31"/>
      <c r="CF30" s="32"/>
      <c r="CG30" s="30">
        <v>67489</v>
      </c>
      <c r="CH30" s="31"/>
      <c r="CI30" s="31"/>
      <c r="CJ30" s="31"/>
      <c r="CK30" s="32"/>
      <c r="CL30" s="30">
        <f t="shared" si="28"/>
        <v>811195</v>
      </c>
      <c r="CM30" s="31"/>
      <c r="CN30" s="31"/>
      <c r="CO30" s="31"/>
      <c r="CP30" s="32"/>
    </row>
    <row r="31" spans="1:94" ht="13.7" customHeight="1" x14ac:dyDescent="0.15">
      <c r="A31" s="71"/>
      <c r="B31" s="72"/>
      <c r="C31" s="72"/>
      <c r="D31" s="73"/>
      <c r="E31" s="43" t="s">
        <v>52</v>
      </c>
      <c r="F31" s="44"/>
      <c r="G31" s="44"/>
      <c r="H31" s="44"/>
      <c r="I31" s="45"/>
      <c r="J31" s="37">
        <v>0</v>
      </c>
      <c r="K31" s="38"/>
      <c r="L31" s="38"/>
      <c r="M31" s="38"/>
      <c r="N31" s="39"/>
      <c r="O31" s="37">
        <v>0</v>
      </c>
      <c r="P31" s="38"/>
      <c r="Q31" s="38"/>
      <c r="R31" s="38"/>
      <c r="S31" s="39"/>
      <c r="T31" s="37">
        <v>0</v>
      </c>
      <c r="U31" s="38"/>
      <c r="V31" s="38"/>
      <c r="W31" s="38"/>
      <c r="X31" s="39"/>
      <c r="Y31" s="37">
        <v>0</v>
      </c>
      <c r="Z31" s="38"/>
      <c r="AA31" s="38"/>
      <c r="AB31" s="38"/>
      <c r="AC31" s="39"/>
      <c r="AD31" s="37">
        <v>0</v>
      </c>
      <c r="AE31" s="38"/>
      <c r="AF31" s="38"/>
      <c r="AG31" s="38"/>
      <c r="AH31" s="39"/>
      <c r="AI31" s="37">
        <v>0</v>
      </c>
      <c r="AJ31" s="38"/>
      <c r="AK31" s="38"/>
      <c r="AL31" s="38"/>
      <c r="AM31" s="39"/>
      <c r="AN31" s="37">
        <v>406</v>
      </c>
      <c r="AO31" s="38"/>
      <c r="AP31" s="38"/>
      <c r="AQ31" s="38"/>
      <c r="AR31" s="39"/>
      <c r="AS31" s="37">
        <v>392</v>
      </c>
      <c r="AT31" s="38"/>
      <c r="AU31" s="38"/>
      <c r="AV31" s="38"/>
      <c r="AW31" s="39"/>
      <c r="AX31" s="37">
        <v>260</v>
      </c>
      <c r="AY31" s="38"/>
      <c r="AZ31" s="38"/>
      <c r="BA31" s="38"/>
      <c r="BB31" s="39"/>
      <c r="BC31" s="37">
        <v>37</v>
      </c>
      <c r="BD31" s="38"/>
      <c r="BE31" s="38"/>
      <c r="BF31" s="38"/>
      <c r="BG31" s="39"/>
      <c r="BH31" s="70">
        <v>0</v>
      </c>
      <c r="BI31" s="70"/>
      <c r="BJ31" s="70"/>
      <c r="BK31" s="70"/>
      <c r="BL31" s="70"/>
      <c r="BM31" s="17">
        <v>0</v>
      </c>
      <c r="BN31" s="18"/>
      <c r="BO31" s="18"/>
      <c r="BP31" s="18"/>
      <c r="BQ31" s="19"/>
      <c r="BR31" s="66">
        <f t="shared" si="127"/>
        <v>1095</v>
      </c>
      <c r="BS31" s="67"/>
      <c r="BT31" s="67"/>
      <c r="BU31" s="67"/>
      <c r="BV31" s="68"/>
      <c r="BW31" s="37">
        <v>0</v>
      </c>
      <c r="BX31" s="38"/>
      <c r="BY31" s="38"/>
      <c r="BZ31" s="38"/>
      <c r="CA31" s="39"/>
      <c r="CB31" s="37">
        <v>1</v>
      </c>
      <c r="CC31" s="38"/>
      <c r="CD31" s="38"/>
      <c r="CE31" s="38"/>
      <c r="CF31" s="39"/>
      <c r="CG31" s="37">
        <v>0</v>
      </c>
      <c r="CH31" s="38"/>
      <c r="CI31" s="38"/>
      <c r="CJ31" s="38"/>
      <c r="CK31" s="39"/>
      <c r="CL31" s="27">
        <f t="shared" si="28"/>
        <v>1096</v>
      </c>
      <c r="CM31" s="28"/>
      <c r="CN31" s="28"/>
      <c r="CO31" s="28"/>
      <c r="CP31" s="29"/>
    </row>
    <row r="32" spans="1:94" ht="13.7" customHeight="1" x14ac:dyDescent="0.15">
      <c r="A32" s="71"/>
      <c r="B32" s="72"/>
      <c r="C32" s="72"/>
      <c r="D32" s="73"/>
      <c r="E32" s="51" t="s">
        <v>53</v>
      </c>
      <c r="F32" s="52"/>
      <c r="G32" s="52"/>
      <c r="H32" s="52"/>
      <c r="I32" s="53"/>
      <c r="J32" s="24">
        <f>SUM(J30:N31)</f>
        <v>52154</v>
      </c>
      <c r="K32" s="25"/>
      <c r="L32" s="25"/>
      <c r="M32" s="25"/>
      <c r="N32" s="26"/>
      <c r="O32" s="24">
        <f>SUM(O30:S31)</f>
        <v>54468</v>
      </c>
      <c r="P32" s="25"/>
      <c r="Q32" s="25"/>
      <c r="R32" s="25"/>
      <c r="S32" s="26"/>
      <c r="T32" s="24">
        <f>SUM(T30:X31)</f>
        <v>55331</v>
      </c>
      <c r="U32" s="25"/>
      <c r="V32" s="25"/>
      <c r="W32" s="25"/>
      <c r="X32" s="26"/>
      <c r="Y32" s="23">
        <f>SUM(Y30:AC31)</f>
        <v>47874</v>
      </c>
      <c r="Z32" s="23"/>
      <c r="AA32" s="23"/>
      <c r="AB32" s="23"/>
      <c r="AC32" s="23"/>
      <c r="AD32" s="23">
        <f t="shared" ref="AD32" si="128">SUM(AD30:AH31)</f>
        <v>55826</v>
      </c>
      <c r="AE32" s="23"/>
      <c r="AF32" s="23"/>
      <c r="AG32" s="23"/>
      <c r="AH32" s="23"/>
      <c r="AI32" s="23">
        <f t="shared" ref="AI32" si="129">SUM(AI30:AM31)</f>
        <v>63332</v>
      </c>
      <c r="AJ32" s="23"/>
      <c r="AK32" s="23"/>
      <c r="AL32" s="23"/>
      <c r="AM32" s="23"/>
      <c r="AN32" s="23">
        <f t="shared" ref="AN32" si="130">SUM(AN30:AR31)</f>
        <v>71074</v>
      </c>
      <c r="AO32" s="23"/>
      <c r="AP32" s="23"/>
      <c r="AQ32" s="23"/>
      <c r="AR32" s="23"/>
      <c r="AS32" s="23">
        <f t="shared" ref="AS32" si="131">SUM(AS30:AW31)</f>
        <v>101611</v>
      </c>
      <c r="AT32" s="23"/>
      <c r="AU32" s="23"/>
      <c r="AV32" s="23"/>
      <c r="AW32" s="23"/>
      <c r="AX32" s="23">
        <f t="shared" ref="AX32" si="132">SUM(AX30:BB31)</f>
        <v>73174</v>
      </c>
      <c r="AY32" s="23"/>
      <c r="AZ32" s="23"/>
      <c r="BA32" s="23"/>
      <c r="BB32" s="23"/>
      <c r="BC32" s="23">
        <f t="shared" ref="BC32" si="133">SUM(BC30:BG31)</f>
        <v>76522</v>
      </c>
      <c r="BD32" s="23"/>
      <c r="BE32" s="23"/>
      <c r="BF32" s="23"/>
      <c r="BG32" s="23"/>
      <c r="BH32" s="23">
        <f t="shared" ref="BH32" si="134">SUM(BH30:BL31)</f>
        <v>66762</v>
      </c>
      <c r="BI32" s="23"/>
      <c r="BJ32" s="23"/>
      <c r="BK32" s="23"/>
      <c r="BL32" s="23"/>
      <c r="BM32" s="20">
        <f>SUM(BM30:BQ31)</f>
        <v>56891</v>
      </c>
      <c r="BN32" s="21"/>
      <c r="BO32" s="21"/>
      <c r="BP32" s="21"/>
      <c r="BQ32" s="22"/>
      <c r="BR32" s="20">
        <f t="shared" ref="BR32" si="135">SUM(BR30:BV31)</f>
        <v>775019</v>
      </c>
      <c r="BS32" s="21"/>
      <c r="BT32" s="21"/>
      <c r="BU32" s="21"/>
      <c r="BV32" s="22"/>
      <c r="BW32" s="24">
        <f>SUM(BW30:CA31)</f>
        <v>65922</v>
      </c>
      <c r="BX32" s="25"/>
      <c r="BY32" s="25"/>
      <c r="BZ32" s="25"/>
      <c r="CA32" s="26"/>
      <c r="CB32" s="24">
        <f>SUM(CB30:CF31)</f>
        <v>65814</v>
      </c>
      <c r="CC32" s="25"/>
      <c r="CD32" s="25"/>
      <c r="CE32" s="25"/>
      <c r="CF32" s="26"/>
      <c r="CG32" s="24">
        <f>SUM(CG30:CK31)</f>
        <v>67489</v>
      </c>
      <c r="CH32" s="25"/>
      <c r="CI32" s="25"/>
      <c r="CJ32" s="25"/>
      <c r="CK32" s="26"/>
      <c r="CL32" s="24">
        <f t="shared" si="28"/>
        <v>812291</v>
      </c>
      <c r="CM32" s="25"/>
      <c r="CN32" s="25"/>
      <c r="CO32" s="25"/>
      <c r="CP32" s="26"/>
    </row>
    <row r="33" spans="1:94" ht="13.7" customHeight="1" x14ac:dyDescent="0.15">
      <c r="A33" s="71"/>
      <c r="B33" s="72"/>
      <c r="C33" s="72"/>
      <c r="D33" s="73"/>
      <c r="E33" s="63" t="s">
        <v>55</v>
      </c>
      <c r="F33" s="64"/>
      <c r="G33" s="64"/>
      <c r="H33" s="64"/>
      <c r="I33" s="65"/>
      <c r="J33" s="30">
        <v>160126</v>
      </c>
      <c r="K33" s="31"/>
      <c r="L33" s="31"/>
      <c r="M33" s="31"/>
      <c r="N33" s="32"/>
      <c r="O33" s="30">
        <v>144441</v>
      </c>
      <c r="P33" s="31"/>
      <c r="Q33" s="31"/>
      <c r="R33" s="31"/>
      <c r="S33" s="32"/>
      <c r="T33" s="30">
        <v>166719</v>
      </c>
      <c r="U33" s="31"/>
      <c r="V33" s="31"/>
      <c r="W33" s="31"/>
      <c r="X33" s="32"/>
      <c r="Y33" s="40">
        <v>189517</v>
      </c>
      <c r="Z33" s="40"/>
      <c r="AA33" s="40"/>
      <c r="AB33" s="40"/>
      <c r="AC33" s="40"/>
      <c r="AD33" s="40">
        <v>174168</v>
      </c>
      <c r="AE33" s="40"/>
      <c r="AF33" s="40"/>
      <c r="AG33" s="40"/>
      <c r="AH33" s="40"/>
      <c r="AI33" s="40">
        <v>193825</v>
      </c>
      <c r="AJ33" s="40"/>
      <c r="AK33" s="40"/>
      <c r="AL33" s="40"/>
      <c r="AM33" s="40"/>
      <c r="AN33" s="40">
        <v>178684</v>
      </c>
      <c r="AO33" s="40"/>
      <c r="AP33" s="40"/>
      <c r="AQ33" s="40"/>
      <c r="AR33" s="40"/>
      <c r="AS33" s="40">
        <v>266365</v>
      </c>
      <c r="AT33" s="40"/>
      <c r="AU33" s="40"/>
      <c r="AV33" s="40"/>
      <c r="AW33" s="40"/>
      <c r="AX33" s="40">
        <v>236933</v>
      </c>
      <c r="AY33" s="40"/>
      <c r="AZ33" s="40"/>
      <c r="BA33" s="40"/>
      <c r="BB33" s="40"/>
      <c r="BC33" s="40">
        <v>242500</v>
      </c>
      <c r="BD33" s="40"/>
      <c r="BE33" s="40"/>
      <c r="BF33" s="40"/>
      <c r="BG33" s="40"/>
      <c r="BH33" s="40">
        <v>211097</v>
      </c>
      <c r="BI33" s="40"/>
      <c r="BJ33" s="40"/>
      <c r="BK33" s="40"/>
      <c r="BL33" s="40"/>
      <c r="BM33" s="14">
        <v>225368</v>
      </c>
      <c r="BN33" s="15"/>
      <c r="BO33" s="15"/>
      <c r="BP33" s="15"/>
      <c r="BQ33" s="16"/>
      <c r="BR33" s="14">
        <f t="shared" ref="BR33:BR34" si="136">SUM(J33:BQ33)</f>
        <v>2389743</v>
      </c>
      <c r="BS33" s="15"/>
      <c r="BT33" s="15"/>
      <c r="BU33" s="15"/>
      <c r="BV33" s="16"/>
      <c r="BW33" s="30">
        <v>147500</v>
      </c>
      <c r="BX33" s="31"/>
      <c r="BY33" s="31"/>
      <c r="BZ33" s="31"/>
      <c r="CA33" s="32"/>
      <c r="CB33" s="30">
        <v>134923</v>
      </c>
      <c r="CC33" s="31"/>
      <c r="CD33" s="31"/>
      <c r="CE33" s="31"/>
      <c r="CF33" s="32"/>
      <c r="CG33" s="30">
        <v>155668</v>
      </c>
      <c r="CH33" s="31"/>
      <c r="CI33" s="31"/>
      <c r="CJ33" s="31"/>
      <c r="CK33" s="32"/>
      <c r="CL33" s="30">
        <f t="shared" si="28"/>
        <v>2356548</v>
      </c>
      <c r="CM33" s="31"/>
      <c r="CN33" s="31"/>
      <c r="CO33" s="31"/>
      <c r="CP33" s="32"/>
    </row>
    <row r="34" spans="1:94" ht="13.7" customHeight="1" x14ac:dyDescent="0.15">
      <c r="A34" s="71"/>
      <c r="B34" s="72"/>
      <c r="C34" s="72"/>
      <c r="D34" s="73"/>
      <c r="E34" s="43" t="s">
        <v>52</v>
      </c>
      <c r="F34" s="44"/>
      <c r="G34" s="44"/>
      <c r="H34" s="44"/>
      <c r="I34" s="45"/>
      <c r="J34" s="27">
        <v>0</v>
      </c>
      <c r="K34" s="28"/>
      <c r="L34" s="28"/>
      <c r="M34" s="28"/>
      <c r="N34" s="29"/>
      <c r="O34" s="27">
        <v>0</v>
      </c>
      <c r="P34" s="28"/>
      <c r="Q34" s="28"/>
      <c r="R34" s="28"/>
      <c r="S34" s="29"/>
      <c r="T34" s="27">
        <v>0</v>
      </c>
      <c r="U34" s="28"/>
      <c r="V34" s="28"/>
      <c r="W34" s="28"/>
      <c r="X34" s="29"/>
      <c r="Y34" s="46">
        <v>0</v>
      </c>
      <c r="Z34" s="46"/>
      <c r="AA34" s="46"/>
      <c r="AB34" s="46"/>
      <c r="AC34" s="46"/>
      <c r="AD34" s="46">
        <v>0</v>
      </c>
      <c r="AE34" s="46"/>
      <c r="AF34" s="46"/>
      <c r="AG34" s="46"/>
      <c r="AH34" s="46"/>
      <c r="AI34" s="46">
        <v>0</v>
      </c>
      <c r="AJ34" s="46"/>
      <c r="AK34" s="46"/>
      <c r="AL34" s="46"/>
      <c r="AM34" s="46"/>
      <c r="AN34" s="46">
        <v>0</v>
      </c>
      <c r="AO34" s="46"/>
      <c r="AP34" s="46"/>
      <c r="AQ34" s="46"/>
      <c r="AR34" s="46"/>
      <c r="AS34" s="46">
        <v>0</v>
      </c>
      <c r="AT34" s="46"/>
      <c r="AU34" s="46"/>
      <c r="AV34" s="46"/>
      <c r="AW34" s="46"/>
      <c r="AX34" s="46">
        <v>0</v>
      </c>
      <c r="AY34" s="46"/>
      <c r="AZ34" s="46"/>
      <c r="BA34" s="46"/>
      <c r="BB34" s="46"/>
      <c r="BC34" s="46">
        <v>0</v>
      </c>
      <c r="BD34" s="46"/>
      <c r="BE34" s="46"/>
      <c r="BF34" s="46"/>
      <c r="BG34" s="46"/>
      <c r="BH34" s="46">
        <v>0</v>
      </c>
      <c r="BI34" s="46"/>
      <c r="BJ34" s="46"/>
      <c r="BK34" s="46"/>
      <c r="BL34" s="46"/>
      <c r="BM34" s="66">
        <v>0</v>
      </c>
      <c r="BN34" s="67"/>
      <c r="BO34" s="67"/>
      <c r="BP34" s="67"/>
      <c r="BQ34" s="68"/>
      <c r="BR34" s="66">
        <f t="shared" si="136"/>
        <v>0</v>
      </c>
      <c r="BS34" s="67"/>
      <c r="BT34" s="67"/>
      <c r="BU34" s="67"/>
      <c r="BV34" s="68"/>
      <c r="BW34" s="27">
        <v>0</v>
      </c>
      <c r="BX34" s="28"/>
      <c r="BY34" s="28"/>
      <c r="BZ34" s="28"/>
      <c r="CA34" s="29"/>
      <c r="CB34" s="27">
        <v>0</v>
      </c>
      <c r="CC34" s="28"/>
      <c r="CD34" s="28"/>
      <c r="CE34" s="28"/>
      <c r="CF34" s="29"/>
      <c r="CG34" s="27">
        <v>0</v>
      </c>
      <c r="CH34" s="28"/>
      <c r="CI34" s="28"/>
      <c r="CJ34" s="28"/>
      <c r="CK34" s="29"/>
      <c r="CL34" s="27">
        <f t="shared" si="28"/>
        <v>0</v>
      </c>
      <c r="CM34" s="28"/>
      <c r="CN34" s="28"/>
      <c r="CO34" s="28"/>
      <c r="CP34" s="29"/>
    </row>
    <row r="35" spans="1:94" ht="13.7" customHeight="1" x14ac:dyDescent="0.15">
      <c r="A35" s="71"/>
      <c r="B35" s="72"/>
      <c r="C35" s="72"/>
      <c r="D35" s="73"/>
      <c r="E35" s="51" t="s">
        <v>53</v>
      </c>
      <c r="F35" s="52"/>
      <c r="G35" s="52"/>
      <c r="H35" s="52"/>
      <c r="I35" s="53"/>
      <c r="J35" s="24">
        <f>SUM(J33:N34)</f>
        <v>160126</v>
      </c>
      <c r="K35" s="25"/>
      <c r="L35" s="25"/>
      <c r="M35" s="25"/>
      <c r="N35" s="26"/>
      <c r="O35" s="24">
        <f>SUM(O33:S34)</f>
        <v>144441</v>
      </c>
      <c r="P35" s="25"/>
      <c r="Q35" s="25"/>
      <c r="R35" s="25"/>
      <c r="S35" s="26"/>
      <c r="T35" s="24">
        <f>SUM(T33:X34)</f>
        <v>166719</v>
      </c>
      <c r="U35" s="25"/>
      <c r="V35" s="25"/>
      <c r="W35" s="25"/>
      <c r="X35" s="26"/>
      <c r="Y35" s="33">
        <f>SUM(Y33:AC34)</f>
        <v>189517</v>
      </c>
      <c r="Z35" s="33"/>
      <c r="AA35" s="33"/>
      <c r="AB35" s="33"/>
      <c r="AC35" s="33"/>
      <c r="AD35" s="33">
        <f t="shared" ref="AD35" si="137">SUM(AD33:AH34)</f>
        <v>174168</v>
      </c>
      <c r="AE35" s="33"/>
      <c r="AF35" s="33"/>
      <c r="AG35" s="33"/>
      <c r="AH35" s="33"/>
      <c r="AI35" s="33">
        <f t="shared" ref="AI35" si="138">SUM(AI33:AM34)</f>
        <v>193825</v>
      </c>
      <c r="AJ35" s="33"/>
      <c r="AK35" s="33"/>
      <c r="AL35" s="33"/>
      <c r="AM35" s="33"/>
      <c r="AN35" s="33">
        <f t="shared" ref="AN35" si="139">SUM(AN33:AR34)</f>
        <v>178684</v>
      </c>
      <c r="AO35" s="33"/>
      <c r="AP35" s="33"/>
      <c r="AQ35" s="33"/>
      <c r="AR35" s="33"/>
      <c r="AS35" s="33">
        <f t="shared" ref="AS35" si="140">SUM(AS33:AW34)</f>
        <v>266365</v>
      </c>
      <c r="AT35" s="33"/>
      <c r="AU35" s="33"/>
      <c r="AV35" s="33"/>
      <c r="AW35" s="33"/>
      <c r="AX35" s="33">
        <f t="shared" ref="AX35" si="141">SUM(AX33:BB34)</f>
        <v>236933</v>
      </c>
      <c r="AY35" s="33"/>
      <c r="AZ35" s="33"/>
      <c r="BA35" s="33"/>
      <c r="BB35" s="33"/>
      <c r="BC35" s="33">
        <f t="shared" ref="BC35" si="142">SUM(BC33:BG34)</f>
        <v>242500</v>
      </c>
      <c r="BD35" s="33"/>
      <c r="BE35" s="33"/>
      <c r="BF35" s="33"/>
      <c r="BG35" s="33"/>
      <c r="BH35" s="33">
        <f t="shared" ref="BH35" si="143">SUM(BH33:BL34)</f>
        <v>211097</v>
      </c>
      <c r="BI35" s="33"/>
      <c r="BJ35" s="33"/>
      <c r="BK35" s="33"/>
      <c r="BL35" s="33"/>
      <c r="BM35" s="20">
        <f>SUM(BM33:BQ34)</f>
        <v>225368</v>
      </c>
      <c r="BN35" s="21"/>
      <c r="BO35" s="21"/>
      <c r="BP35" s="21"/>
      <c r="BQ35" s="22"/>
      <c r="BR35" s="20">
        <f t="shared" ref="BR35" si="144">SUM(BR33:BV34)</f>
        <v>2389743</v>
      </c>
      <c r="BS35" s="21"/>
      <c r="BT35" s="21"/>
      <c r="BU35" s="21"/>
      <c r="BV35" s="22"/>
      <c r="BW35" s="24">
        <f>SUM(BW33:CA34)</f>
        <v>147500</v>
      </c>
      <c r="BX35" s="25"/>
      <c r="BY35" s="25"/>
      <c r="BZ35" s="25"/>
      <c r="CA35" s="26"/>
      <c r="CB35" s="24">
        <f>SUM(CB33:CF34)</f>
        <v>134923</v>
      </c>
      <c r="CC35" s="25"/>
      <c r="CD35" s="25"/>
      <c r="CE35" s="25"/>
      <c r="CF35" s="26"/>
      <c r="CG35" s="24">
        <f>SUM(CG33:CK34)</f>
        <v>155668</v>
      </c>
      <c r="CH35" s="25"/>
      <c r="CI35" s="25"/>
      <c r="CJ35" s="25"/>
      <c r="CK35" s="26"/>
      <c r="CL35" s="24">
        <f t="shared" si="28"/>
        <v>2356548</v>
      </c>
      <c r="CM35" s="25"/>
      <c r="CN35" s="25"/>
      <c r="CO35" s="25"/>
      <c r="CP35" s="26"/>
    </row>
    <row r="36" spans="1:94" ht="13.7" customHeight="1" x14ac:dyDescent="0.15">
      <c r="A36" s="71" t="s">
        <v>18</v>
      </c>
      <c r="B36" s="72"/>
      <c r="C36" s="72"/>
      <c r="D36" s="73"/>
      <c r="E36" s="63" t="s">
        <v>54</v>
      </c>
      <c r="F36" s="64"/>
      <c r="G36" s="64"/>
      <c r="H36" s="64"/>
      <c r="I36" s="65"/>
      <c r="J36" s="30">
        <v>54148</v>
      </c>
      <c r="K36" s="31"/>
      <c r="L36" s="31"/>
      <c r="M36" s="31"/>
      <c r="N36" s="32"/>
      <c r="O36" s="30">
        <v>51528</v>
      </c>
      <c r="P36" s="31"/>
      <c r="Q36" s="31"/>
      <c r="R36" s="31"/>
      <c r="S36" s="32"/>
      <c r="T36" s="30">
        <v>55601</v>
      </c>
      <c r="U36" s="31"/>
      <c r="V36" s="31"/>
      <c r="W36" s="31"/>
      <c r="X36" s="32"/>
      <c r="Y36" s="30">
        <v>47915</v>
      </c>
      <c r="Z36" s="31"/>
      <c r="AA36" s="31"/>
      <c r="AB36" s="31"/>
      <c r="AC36" s="32"/>
      <c r="AD36" s="30">
        <v>50511</v>
      </c>
      <c r="AE36" s="31"/>
      <c r="AF36" s="31"/>
      <c r="AG36" s="31"/>
      <c r="AH36" s="32"/>
      <c r="AI36" s="30">
        <v>55899</v>
      </c>
      <c r="AJ36" s="31"/>
      <c r="AK36" s="31"/>
      <c r="AL36" s="31"/>
      <c r="AM36" s="32"/>
      <c r="AN36" s="30">
        <v>62268</v>
      </c>
      <c r="AO36" s="31"/>
      <c r="AP36" s="31"/>
      <c r="AQ36" s="31"/>
      <c r="AR36" s="32"/>
      <c r="AS36" s="30">
        <v>72822</v>
      </c>
      <c r="AT36" s="31"/>
      <c r="AU36" s="31"/>
      <c r="AV36" s="31"/>
      <c r="AW36" s="32"/>
      <c r="AX36" s="30">
        <v>55377</v>
      </c>
      <c r="AY36" s="31"/>
      <c r="AZ36" s="31"/>
      <c r="BA36" s="31"/>
      <c r="BB36" s="32"/>
      <c r="BC36" s="30">
        <v>57129</v>
      </c>
      <c r="BD36" s="31"/>
      <c r="BE36" s="31"/>
      <c r="BF36" s="31"/>
      <c r="BG36" s="32"/>
      <c r="BH36" s="40">
        <v>58785</v>
      </c>
      <c r="BI36" s="40"/>
      <c r="BJ36" s="40"/>
      <c r="BK36" s="40"/>
      <c r="BL36" s="40"/>
      <c r="BM36" s="14">
        <v>50552</v>
      </c>
      <c r="BN36" s="15"/>
      <c r="BO36" s="15"/>
      <c r="BP36" s="15"/>
      <c r="BQ36" s="16"/>
      <c r="BR36" s="66">
        <f t="shared" ref="BR36:BR37" si="145">SUM(J36:BQ36)</f>
        <v>672535</v>
      </c>
      <c r="BS36" s="67"/>
      <c r="BT36" s="67"/>
      <c r="BU36" s="67"/>
      <c r="BV36" s="68"/>
      <c r="BW36" s="30">
        <v>56728</v>
      </c>
      <c r="BX36" s="31"/>
      <c r="BY36" s="31"/>
      <c r="BZ36" s="31"/>
      <c r="CA36" s="32"/>
      <c r="CB36" s="30">
        <v>52306</v>
      </c>
      <c r="CC36" s="31"/>
      <c r="CD36" s="31"/>
      <c r="CE36" s="31"/>
      <c r="CF36" s="32"/>
      <c r="CG36" s="30">
        <v>57812</v>
      </c>
      <c r="CH36" s="31"/>
      <c r="CI36" s="31"/>
      <c r="CJ36" s="31"/>
      <c r="CK36" s="32"/>
      <c r="CL36" s="30">
        <f t="shared" si="28"/>
        <v>678104</v>
      </c>
      <c r="CM36" s="31"/>
      <c r="CN36" s="31"/>
      <c r="CO36" s="31"/>
      <c r="CP36" s="32"/>
    </row>
    <row r="37" spans="1:94" ht="13.7" customHeight="1" x14ac:dyDescent="0.15">
      <c r="A37" s="71"/>
      <c r="B37" s="72"/>
      <c r="C37" s="72"/>
      <c r="D37" s="73"/>
      <c r="E37" s="43" t="s">
        <v>52</v>
      </c>
      <c r="F37" s="44"/>
      <c r="G37" s="44"/>
      <c r="H37" s="44"/>
      <c r="I37" s="45"/>
      <c r="J37" s="27">
        <v>0</v>
      </c>
      <c r="K37" s="28"/>
      <c r="L37" s="28"/>
      <c r="M37" s="28"/>
      <c r="N37" s="29"/>
      <c r="O37" s="27">
        <v>2237</v>
      </c>
      <c r="P37" s="28"/>
      <c r="Q37" s="28"/>
      <c r="R37" s="28"/>
      <c r="S37" s="29"/>
      <c r="T37" s="27">
        <v>0</v>
      </c>
      <c r="U37" s="28"/>
      <c r="V37" s="28"/>
      <c r="W37" s="28"/>
      <c r="X37" s="29"/>
      <c r="Y37" s="27">
        <v>0</v>
      </c>
      <c r="Z37" s="28"/>
      <c r="AA37" s="28"/>
      <c r="AB37" s="28"/>
      <c r="AC37" s="29"/>
      <c r="AD37" s="27">
        <v>0</v>
      </c>
      <c r="AE37" s="28"/>
      <c r="AF37" s="28"/>
      <c r="AG37" s="28"/>
      <c r="AH37" s="29"/>
      <c r="AI37" s="27">
        <v>0</v>
      </c>
      <c r="AJ37" s="28"/>
      <c r="AK37" s="28"/>
      <c r="AL37" s="28"/>
      <c r="AM37" s="29"/>
      <c r="AN37" s="27">
        <v>0</v>
      </c>
      <c r="AO37" s="28"/>
      <c r="AP37" s="28"/>
      <c r="AQ37" s="28"/>
      <c r="AR37" s="29"/>
      <c r="AS37" s="27">
        <v>0</v>
      </c>
      <c r="AT37" s="28"/>
      <c r="AU37" s="28"/>
      <c r="AV37" s="28"/>
      <c r="AW37" s="29"/>
      <c r="AX37" s="27">
        <v>0</v>
      </c>
      <c r="AY37" s="28"/>
      <c r="AZ37" s="28"/>
      <c r="BA37" s="28"/>
      <c r="BB37" s="29"/>
      <c r="BC37" s="27">
        <v>0</v>
      </c>
      <c r="BD37" s="28"/>
      <c r="BE37" s="28"/>
      <c r="BF37" s="28"/>
      <c r="BG37" s="29"/>
      <c r="BH37" s="46">
        <v>296</v>
      </c>
      <c r="BI37" s="46"/>
      <c r="BJ37" s="46"/>
      <c r="BK37" s="46"/>
      <c r="BL37" s="46"/>
      <c r="BM37" s="66">
        <v>0</v>
      </c>
      <c r="BN37" s="67"/>
      <c r="BO37" s="67"/>
      <c r="BP37" s="67"/>
      <c r="BQ37" s="68"/>
      <c r="BR37" s="66">
        <f t="shared" si="145"/>
        <v>2533</v>
      </c>
      <c r="BS37" s="67"/>
      <c r="BT37" s="67"/>
      <c r="BU37" s="67"/>
      <c r="BV37" s="68"/>
      <c r="BW37" s="27">
        <v>0</v>
      </c>
      <c r="BX37" s="28"/>
      <c r="BY37" s="28"/>
      <c r="BZ37" s="28"/>
      <c r="CA37" s="29"/>
      <c r="CB37" s="27">
        <v>614</v>
      </c>
      <c r="CC37" s="28"/>
      <c r="CD37" s="28"/>
      <c r="CE37" s="28"/>
      <c r="CF37" s="29"/>
      <c r="CG37" s="27">
        <v>0</v>
      </c>
      <c r="CH37" s="28"/>
      <c r="CI37" s="28"/>
      <c r="CJ37" s="28"/>
      <c r="CK37" s="29"/>
      <c r="CL37" s="27">
        <f t="shared" si="28"/>
        <v>910</v>
      </c>
      <c r="CM37" s="28"/>
      <c r="CN37" s="28"/>
      <c r="CO37" s="28"/>
      <c r="CP37" s="29"/>
    </row>
    <row r="38" spans="1:94" ht="13.7" customHeight="1" x14ac:dyDescent="0.15">
      <c r="A38" s="71"/>
      <c r="B38" s="72"/>
      <c r="C38" s="72"/>
      <c r="D38" s="73"/>
      <c r="E38" s="51" t="s">
        <v>53</v>
      </c>
      <c r="F38" s="52"/>
      <c r="G38" s="52"/>
      <c r="H38" s="52"/>
      <c r="I38" s="53"/>
      <c r="J38" s="24">
        <f>SUM(J36:N37)</f>
        <v>54148</v>
      </c>
      <c r="K38" s="25"/>
      <c r="L38" s="25"/>
      <c r="M38" s="25"/>
      <c r="N38" s="26"/>
      <c r="O38" s="24">
        <f>SUM(O36:S37)</f>
        <v>53765</v>
      </c>
      <c r="P38" s="25"/>
      <c r="Q38" s="25"/>
      <c r="R38" s="25"/>
      <c r="S38" s="26"/>
      <c r="T38" s="24">
        <f>SUM(T36:X37)</f>
        <v>55601</v>
      </c>
      <c r="U38" s="25"/>
      <c r="V38" s="25"/>
      <c r="W38" s="25"/>
      <c r="X38" s="26"/>
      <c r="Y38" s="23">
        <f>SUM(Y36:AC37)</f>
        <v>47915</v>
      </c>
      <c r="Z38" s="23"/>
      <c r="AA38" s="23"/>
      <c r="AB38" s="23"/>
      <c r="AC38" s="23"/>
      <c r="AD38" s="23">
        <f t="shared" ref="AD38" si="146">SUM(AD36:AH37)</f>
        <v>50511</v>
      </c>
      <c r="AE38" s="23"/>
      <c r="AF38" s="23"/>
      <c r="AG38" s="23"/>
      <c r="AH38" s="23"/>
      <c r="AI38" s="23">
        <f t="shared" ref="AI38" si="147">SUM(AI36:AM37)</f>
        <v>55899</v>
      </c>
      <c r="AJ38" s="23"/>
      <c r="AK38" s="23"/>
      <c r="AL38" s="23"/>
      <c r="AM38" s="23"/>
      <c r="AN38" s="23">
        <f t="shared" ref="AN38" si="148">SUM(AN36:AR37)</f>
        <v>62268</v>
      </c>
      <c r="AO38" s="23"/>
      <c r="AP38" s="23"/>
      <c r="AQ38" s="23"/>
      <c r="AR38" s="23"/>
      <c r="AS38" s="23">
        <f t="shared" ref="AS38" si="149">SUM(AS36:AW37)</f>
        <v>72822</v>
      </c>
      <c r="AT38" s="23"/>
      <c r="AU38" s="23"/>
      <c r="AV38" s="23"/>
      <c r="AW38" s="23"/>
      <c r="AX38" s="23">
        <f t="shared" ref="AX38" si="150">SUM(AX36:BB37)</f>
        <v>55377</v>
      </c>
      <c r="AY38" s="23"/>
      <c r="AZ38" s="23"/>
      <c r="BA38" s="23"/>
      <c r="BB38" s="23"/>
      <c r="BC38" s="23">
        <f t="shared" ref="BC38" si="151">SUM(BC36:BG37)</f>
        <v>57129</v>
      </c>
      <c r="BD38" s="23"/>
      <c r="BE38" s="23"/>
      <c r="BF38" s="23"/>
      <c r="BG38" s="23"/>
      <c r="BH38" s="23">
        <f t="shared" ref="BH38" si="152">SUM(BH36:BL37)</f>
        <v>59081</v>
      </c>
      <c r="BI38" s="23"/>
      <c r="BJ38" s="23"/>
      <c r="BK38" s="23"/>
      <c r="BL38" s="23"/>
      <c r="BM38" s="20">
        <f>SUM(BM36:BQ37)</f>
        <v>50552</v>
      </c>
      <c r="BN38" s="21"/>
      <c r="BO38" s="21"/>
      <c r="BP38" s="21"/>
      <c r="BQ38" s="22"/>
      <c r="BR38" s="20">
        <f t="shared" ref="BR38" si="153">SUM(BR36:BV37)</f>
        <v>675068</v>
      </c>
      <c r="BS38" s="21"/>
      <c r="BT38" s="21"/>
      <c r="BU38" s="21"/>
      <c r="BV38" s="22"/>
      <c r="BW38" s="24">
        <f>SUM(BW36:CA37)</f>
        <v>56728</v>
      </c>
      <c r="BX38" s="25"/>
      <c r="BY38" s="25"/>
      <c r="BZ38" s="25"/>
      <c r="CA38" s="26"/>
      <c r="CB38" s="24">
        <f>SUM(CB36:CF37)</f>
        <v>52920</v>
      </c>
      <c r="CC38" s="25"/>
      <c r="CD38" s="25"/>
      <c r="CE38" s="25"/>
      <c r="CF38" s="26"/>
      <c r="CG38" s="24">
        <f>SUM(CG36:CK37)</f>
        <v>57812</v>
      </c>
      <c r="CH38" s="25"/>
      <c r="CI38" s="25"/>
      <c r="CJ38" s="25"/>
      <c r="CK38" s="26"/>
      <c r="CL38" s="24">
        <f t="shared" si="28"/>
        <v>679014</v>
      </c>
      <c r="CM38" s="25"/>
      <c r="CN38" s="25"/>
      <c r="CO38" s="25"/>
      <c r="CP38" s="26"/>
    </row>
    <row r="39" spans="1:94" ht="13.5" customHeight="1" x14ac:dyDescent="0.15">
      <c r="A39" s="71"/>
      <c r="B39" s="72"/>
      <c r="C39" s="72"/>
      <c r="D39" s="73"/>
      <c r="E39" s="63" t="s">
        <v>55</v>
      </c>
      <c r="F39" s="64"/>
      <c r="G39" s="64"/>
      <c r="H39" s="64"/>
      <c r="I39" s="65"/>
      <c r="J39" s="30">
        <v>118622</v>
      </c>
      <c r="K39" s="31"/>
      <c r="L39" s="31"/>
      <c r="M39" s="31"/>
      <c r="N39" s="32"/>
      <c r="O39" s="30">
        <v>139439</v>
      </c>
      <c r="P39" s="31"/>
      <c r="Q39" s="31"/>
      <c r="R39" s="31"/>
      <c r="S39" s="32"/>
      <c r="T39" s="30">
        <v>153002</v>
      </c>
      <c r="U39" s="31"/>
      <c r="V39" s="31"/>
      <c r="W39" s="31"/>
      <c r="X39" s="32"/>
      <c r="Y39" s="40">
        <v>115514</v>
      </c>
      <c r="Z39" s="40"/>
      <c r="AA39" s="40"/>
      <c r="AB39" s="40"/>
      <c r="AC39" s="40"/>
      <c r="AD39" s="40">
        <v>103394</v>
      </c>
      <c r="AE39" s="40"/>
      <c r="AF39" s="40"/>
      <c r="AG39" s="40"/>
      <c r="AH39" s="40"/>
      <c r="AI39" s="40">
        <v>166310</v>
      </c>
      <c r="AJ39" s="40"/>
      <c r="AK39" s="40"/>
      <c r="AL39" s="40"/>
      <c r="AM39" s="40"/>
      <c r="AN39" s="40">
        <v>238246</v>
      </c>
      <c r="AO39" s="40"/>
      <c r="AP39" s="40"/>
      <c r="AQ39" s="40"/>
      <c r="AR39" s="40"/>
      <c r="AS39" s="40">
        <v>232314</v>
      </c>
      <c r="AT39" s="40"/>
      <c r="AU39" s="40"/>
      <c r="AV39" s="40"/>
      <c r="AW39" s="40"/>
      <c r="AX39" s="40">
        <v>255213</v>
      </c>
      <c r="AY39" s="40"/>
      <c r="AZ39" s="40"/>
      <c r="BA39" s="40"/>
      <c r="BB39" s="40"/>
      <c r="BC39" s="40">
        <v>230730</v>
      </c>
      <c r="BD39" s="40"/>
      <c r="BE39" s="40"/>
      <c r="BF39" s="40"/>
      <c r="BG39" s="40"/>
      <c r="BH39" s="40">
        <v>183527</v>
      </c>
      <c r="BI39" s="40"/>
      <c r="BJ39" s="40"/>
      <c r="BK39" s="40"/>
      <c r="BL39" s="40"/>
      <c r="BM39" s="14">
        <v>279799</v>
      </c>
      <c r="BN39" s="15"/>
      <c r="BO39" s="15"/>
      <c r="BP39" s="15"/>
      <c r="BQ39" s="16"/>
      <c r="BR39" s="66">
        <f t="shared" ref="BR39:BR40" si="154">SUM(J39:BQ39)</f>
        <v>2216110</v>
      </c>
      <c r="BS39" s="67"/>
      <c r="BT39" s="67"/>
      <c r="BU39" s="67"/>
      <c r="BV39" s="68"/>
      <c r="BW39" s="30">
        <v>149531</v>
      </c>
      <c r="BX39" s="31"/>
      <c r="BY39" s="31"/>
      <c r="BZ39" s="31"/>
      <c r="CA39" s="32"/>
      <c r="CB39" s="30">
        <v>140097</v>
      </c>
      <c r="CC39" s="31"/>
      <c r="CD39" s="31"/>
      <c r="CE39" s="31"/>
      <c r="CF39" s="32"/>
      <c r="CG39" s="30">
        <v>139862</v>
      </c>
      <c r="CH39" s="31"/>
      <c r="CI39" s="31"/>
      <c r="CJ39" s="31"/>
      <c r="CK39" s="32"/>
      <c r="CL39" s="30">
        <f t="shared" si="28"/>
        <v>2234537</v>
      </c>
      <c r="CM39" s="31"/>
      <c r="CN39" s="31"/>
      <c r="CO39" s="31"/>
      <c r="CP39" s="32"/>
    </row>
    <row r="40" spans="1:94" ht="13.7" customHeight="1" x14ac:dyDescent="0.15">
      <c r="A40" s="71"/>
      <c r="B40" s="72"/>
      <c r="C40" s="72"/>
      <c r="D40" s="73"/>
      <c r="E40" s="43" t="s">
        <v>52</v>
      </c>
      <c r="F40" s="44"/>
      <c r="G40" s="44"/>
      <c r="H40" s="44"/>
      <c r="I40" s="45"/>
      <c r="J40" s="27">
        <v>0</v>
      </c>
      <c r="K40" s="28"/>
      <c r="L40" s="28"/>
      <c r="M40" s="28"/>
      <c r="N40" s="29"/>
      <c r="O40" s="27">
        <v>0</v>
      </c>
      <c r="P40" s="28"/>
      <c r="Q40" s="28"/>
      <c r="R40" s="28"/>
      <c r="S40" s="29"/>
      <c r="T40" s="27">
        <v>0</v>
      </c>
      <c r="U40" s="28"/>
      <c r="V40" s="28"/>
      <c r="W40" s="28"/>
      <c r="X40" s="29"/>
      <c r="Y40" s="46">
        <v>0</v>
      </c>
      <c r="Z40" s="46"/>
      <c r="AA40" s="46"/>
      <c r="AB40" s="46"/>
      <c r="AC40" s="46"/>
      <c r="AD40" s="46">
        <v>0</v>
      </c>
      <c r="AE40" s="46"/>
      <c r="AF40" s="46"/>
      <c r="AG40" s="46"/>
      <c r="AH40" s="46"/>
      <c r="AI40" s="46">
        <v>0</v>
      </c>
      <c r="AJ40" s="46"/>
      <c r="AK40" s="46"/>
      <c r="AL40" s="46"/>
      <c r="AM40" s="46"/>
      <c r="AN40" s="46">
        <v>0</v>
      </c>
      <c r="AO40" s="46"/>
      <c r="AP40" s="46"/>
      <c r="AQ40" s="46"/>
      <c r="AR40" s="46"/>
      <c r="AS40" s="46">
        <v>0</v>
      </c>
      <c r="AT40" s="46"/>
      <c r="AU40" s="46"/>
      <c r="AV40" s="46"/>
      <c r="AW40" s="46"/>
      <c r="AX40" s="46">
        <v>0</v>
      </c>
      <c r="AY40" s="46"/>
      <c r="AZ40" s="46"/>
      <c r="BA40" s="46"/>
      <c r="BB40" s="46"/>
      <c r="BC40" s="46">
        <v>0</v>
      </c>
      <c r="BD40" s="46"/>
      <c r="BE40" s="46"/>
      <c r="BF40" s="46"/>
      <c r="BG40" s="46"/>
      <c r="BH40" s="46">
        <v>0</v>
      </c>
      <c r="BI40" s="46"/>
      <c r="BJ40" s="46"/>
      <c r="BK40" s="46"/>
      <c r="BL40" s="46"/>
      <c r="BM40" s="66">
        <v>0</v>
      </c>
      <c r="BN40" s="67"/>
      <c r="BO40" s="67"/>
      <c r="BP40" s="67"/>
      <c r="BQ40" s="68"/>
      <c r="BR40" s="66">
        <f t="shared" si="154"/>
        <v>0</v>
      </c>
      <c r="BS40" s="67"/>
      <c r="BT40" s="67"/>
      <c r="BU40" s="67"/>
      <c r="BV40" s="68"/>
      <c r="BW40" s="27">
        <v>0</v>
      </c>
      <c r="BX40" s="28"/>
      <c r="BY40" s="28"/>
      <c r="BZ40" s="28"/>
      <c r="CA40" s="29"/>
      <c r="CB40" s="27">
        <v>0</v>
      </c>
      <c r="CC40" s="28"/>
      <c r="CD40" s="28"/>
      <c r="CE40" s="28"/>
      <c r="CF40" s="29"/>
      <c r="CG40" s="27">
        <v>0</v>
      </c>
      <c r="CH40" s="28"/>
      <c r="CI40" s="28"/>
      <c r="CJ40" s="28"/>
      <c r="CK40" s="29"/>
      <c r="CL40" s="27">
        <f t="shared" si="28"/>
        <v>0</v>
      </c>
      <c r="CM40" s="28"/>
      <c r="CN40" s="28"/>
      <c r="CO40" s="28"/>
      <c r="CP40" s="29"/>
    </row>
    <row r="41" spans="1:94" ht="13.7" customHeight="1" x14ac:dyDescent="0.15">
      <c r="A41" s="71"/>
      <c r="B41" s="72"/>
      <c r="C41" s="72"/>
      <c r="D41" s="73"/>
      <c r="E41" s="51" t="s">
        <v>53</v>
      </c>
      <c r="F41" s="52"/>
      <c r="G41" s="52"/>
      <c r="H41" s="52"/>
      <c r="I41" s="53"/>
      <c r="J41" s="24">
        <f>SUM(J39:N40)</f>
        <v>118622</v>
      </c>
      <c r="K41" s="25"/>
      <c r="L41" s="25"/>
      <c r="M41" s="25"/>
      <c r="N41" s="26"/>
      <c r="O41" s="24">
        <f>SUM(O39:S40)</f>
        <v>139439</v>
      </c>
      <c r="P41" s="25"/>
      <c r="Q41" s="25"/>
      <c r="R41" s="25"/>
      <c r="S41" s="26"/>
      <c r="T41" s="24">
        <f>SUM(T39:X40)</f>
        <v>153002</v>
      </c>
      <c r="U41" s="25"/>
      <c r="V41" s="25"/>
      <c r="W41" s="25"/>
      <c r="X41" s="26"/>
      <c r="Y41" s="33">
        <f>SUM(Y39:AC40)</f>
        <v>115514</v>
      </c>
      <c r="Z41" s="33"/>
      <c r="AA41" s="33"/>
      <c r="AB41" s="33"/>
      <c r="AC41" s="33"/>
      <c r="AD41" s="33">
        <f t="shared" ref="AD41" si="155">SUM(AD39:AH40)</f>
        <v>103394</v>
      </c>
      <c r="AE41" s="33"/>
      <c r="AF41" s="33"/>
      <c r="AG41" s="33"/>
      <c r="AH41" s="33"/>
      <c r="AI41" s="33">
        <f t="shared" ref="AI41" si="156">SUM(AI39:AM40)</f>
        <v>166310</v>
      </c>
      <c r="AJ41" s="33"/>
      <c r="AK41" s="33"/>
      <c r="AL41" s="33"/>
      <c r="AM41" s="33"/>
      <c r="AN41" s="33">
        <f t="shared" ref="AN41" si="157">SUM(AN39:AR40)</f>
        <v>238246</v>
      </c>
      <c r="AO41" s="33"/>
      <c r="AP41" s="33"/>
      <c r="AQ41" s="33"/>
      <c r="AR41" s="33"/>
      <c r="AS41" s="33">
        <f t="shared" ref="AS41" si="158">SUM(AS39:AW40)</f>
        <v>232314</v>
      </c>
      <c r="AT41" s="33"/>
      <c r="AU41" s="33"/>
      <c r="AV41" s="33"/>
      <c r="AW41" s="33"/>
      <c r="AX41" s="33">
        <f t="shared" ref="AX41" si="159">SUM(AX39:BB40)</f>
        <v>255213</v>
      </c>
      <c r="AY41" s="33"/>
      <c r="AZ41" s="33"/>
      <c r="BA41" s="33"/>
      <c r="BB41" s="33"/>
      <c r="BC41" s="33">
        <f t="shared" ref="BC41" si="160">SUM(BC39:BG40)</f>
        <v>230730</v>
      </c>
      <c r="BD41" s="33"/>
      <c r="BE41" s="33"/>
      <c r="BF41" s="33"/>
      <c r="BG41" s="33"/>
      <c r="BH41" s="33">
        <f t="shared" ref="BH41" si="161">SUM(BH39:BL40)</f>
        <v>183527</v>
      </c>
      <c r="BI41" s="33"/>
      <c r="BJ41" s="33"/>
      <c r="BK41" s="33"/>
      <c r="BL41" s="33"/>
      <c r="BM41" s="20">
        <f>SUM(BM39:BQ40)</f>
        <v>279799</v>
      </c>
      <c r="BN41" s="21"/>
      <c r="BO41" s="21"/>
      <c r="BP41" s="21"/>
      <c r="BQ41" s="22"/>
      <c r="BR41" s="20">
        <f t="shared" ref="BR41" si="162">SUM(BR39:BV40)</f>
        <v>2216110</v>
      </c>
      <c r="BS41" s="21"/>
      <c r="BT41" s="21"/>
      <c r="BU41" s="21"/>
      <c r="BV41" s="22"/>
      <c r="BW41" s="24">
        <f>SUM(BW39:CA40)</f>
        <v>149531</v>
      </c>
      <c r="BX41" s="25"/>
      <c r="BY41" s="25"/>
      <c r="BZ41" s="25"/>
      <c r="CA41" s="26"/>
      <c r="CB41" s="24">
        <f>SUM(CB39:CF40)</f>
        <v>140097</v>
      </c>
      <c r="CC41" s="25"/>
      <c r="CD41" s="25"/>
      <c r="CE41" s="25"/>
      <c r="CF41" s="26"/>
      <c r="CG41" s="24">
        <f>SUM(CG39:CK40)</f>
        <v>139862</v>
      </c>
      <c r="CH41" s="25"/>
      <c r="CI41" s="25"/>
      <c r="CJ41" s="25"/>
      <c r="CK41" s="26"/>
      <c r="CL41" s="24">
        <f t="shared" si="28"/>
        <v>2234537</v>
      </c>
      <c r="CM41" s="25"/>
      <c r="CN41" s="25"/>
      <c r="CO41" s="25"/>
      <c r="CP41" s="26"/>
    </row>
    <row r="42" spans="1:94" ht="13.7" customHeight="1" x14ac:dyDescent="0.15">
      <c r="A42" s="71" t="s">
        <v>19</v>
      </c>
      <c r="B42" s="72"/>
      <c r="C42" s="72"/>
      <c r="D42" s="73"/>
      <c r="E42" s="63" t="s">
        <v>54</v>
      </c>
      <c r="F42" s="64"/>
      <c r="G42" s="64"/>
      <c r="H42" s="64"/>
      <c r="I42" s="65"/>
      <c r="J42" s="30">
        <v>109435</v>
      </c>
      <c r="K42" s="31"/>
      <c r="L42" s="31"/>
      <c r="M42" s="31"/>
      <c r="N42" s="32"/>
      <c r="O42" s="30">
        <v>97674</v>
      </c>
      <c r="P42" s="31"/>
      <c r="Q42" s="31"/>
      <c r="R42" s="31"/>
      <c r="S42" s="32"/>
      <c r="T42" s="30">
        <v>120695</v>
      </c>
      <c r="U42" s="31"/>
      <c r="V42" s="31"/>
      <c r="W42" s="31"/>
      <c r="X42" s="32"/>
      <c r="Y42" s="40">
        <v>120687</v>
      </c>
      <c r="Z42" s="40"/>
      <c r="AA42" s="40"/>
      <c r="AB42" s="40"/>
      <c r="AC42" s="40"/>
      <c r="AD42" s="40">
        <v>144139</v>
      </c>
      <c r="AE42" s="40"/>
      <c r="AF42" s="40"/>
      <c r="AG42" s="40"/>
      <c r="AH42" s="40"/>
      <c r="AI42" s="40">
        <v>144636</v>
      </c>
      <c r="AJ42" s="40"/>
      <c r="AK42" s="40"/>
      <c r="AL42" s="40"/>
      <c r="AM42" s="40"/>
      <c r="AN42" s="40">
        <v>144847</v>
      </c>
      <c r="AO42" s="40"/>
      <c r="AP42" s="40"/>
      <c r="AQ42" s="40"/>
      <c r="AR42" s="40"/>
      <c r="AS42" s="40">
        <v>171440</v>
      </c>
      <c r="AT42" s="40"/>
      <c r="AU42" s="40"/>
      <c r="AV42" s="40"/>
      <c r="AW42" s="40"/>
      <c r="AX42" s="40">
        <v>132030</v>
      </c>
      <c r="AY42" s="40"/>
      <c r="AZ42" s="40"/>
      <c r="BA42" s="40"/>
      <c r="BB42" s="40"/>
      <c r="BC42" s="40">
        <v>146739</v>
      </c>
      <c r="BD42" s="40"/>
      <c r="BE42" s="40"/>
      <c r="BF42" s="40"/>
      <c r="BG42" s="40"/>
      <c r="BH42" s="40">
        <v>129109</v>
      </c>
      <c r="BI42" s="40"/>
      <c r="BJ42" s="40"/>
      <c r="BK42" s="40"/>
      <c r="BL42" s="40"/>
      <c r="BM42" s="14">
        <v>121226</v>
      </c>
      <c r="BN42" s="15"/>
      <c r="BO42" s="15"/>
      <c r="BP42" s="15"/>
      <c r="BQ42" s="16"/>
      <c r="BR42" s="66">
        <f t="shared" ref="BR42:BR43" si="163">SUM(J42:BQ42)</f>
        <v>1582657</v>
      </c>
      <c r="BS42" s="67"/>
      <c r="BT42" s="67"/>
      <c r="BU42" s="67"/>
      <c r="BV42" s="68"/>
      <c r="BW42" s="30">
        <v>115438</v>
      </c>
      <c r="BX42" s="31"/>
      <c r="BY42" s="31"/>
      <c r="BZ42" s="31"/>
      <c r="CA42" s="32"/>
      <c r="CB42" s="30">
        <v>104020</v>
      </c>
      <c r="CC42" s="31"/>
      <c r="CD42" s="31"/>
      <c r="CE42" s="31"/>
      <c r="CF42" s="32"/>
      <c r="CG42" s="30">
        <v>134239</v>
      </c>
      <c r="CH42" s="31"/>
      <c r="CI42" s="31"/>
      <c r="CJ42" s="31"/>
      <c r="CK42" s="32"/>
      <c r="CL42" s="30">
        <f t="shared" si="28"/>
        <v>1608550</v>
      </c>
      <c r="CM42" s="31"/>
      <c r="CN42" s="31"/>
      <c r="CO42" s="31"/>
      <c r="CP42" s="32"/>
    </row>
    <row r="43" spans="1:94" ht="13.7" customHeight="1" x14ac:dyDescent="0.15">
      <c r="A43" s="71"/>
      <c r="B43" s="72"/>
      <c r="C43" s="72"/>
      <c r="D43" s="73"/>
      <c r="E43" s="43" t="s">
        <v>52</v>
      </c>
      <c r="F43" s="44"/>
      <c r="G43" s="44"/>
      <c r="H43" s="44"/>
      <c r="I43" s="45"/>
      <c r="J43" s="27">
        <v>15799</v>
      </c>
      <c r="K43" s="28"/>
      <c r="L43" s="28"/>
      <c r="M43" s="28"/>
      <c r="N43" s="29"/>
      <c r="O43" s="27">
        <v>15526</v>
      </c>
      <c r="P43" s="28"/>
      <c r="Q43" s="28"/>
      <c r="R43" s="28"/>
      <c r="S43" s="29"/>
      <c r="T43" s="27">
        <v>16009</v>
      </c>
      <c r="U43" s="28"/>
      <c r="V43" s="28"/>
      <c r="W43" s="28"/>
      <c r="X43" s="29"/>
      <c r="Y43" s="46">
        <v>13048</v>
      </c>
      <c r="Z43" s="46"/>
      <c r="AA43" s="46"/>
      <c r="AB43" s="46"/>
      <c r="AC43" s="46"/>
      <c r="AD43" s="46">
        <v>15049</v>
      </c>
      <c r="AE43" s="46"/>
      <c r="AF43" s="46"/>
      <c r="AG43" s="46"/>
      <c r="AH43" s="46"/>
      <c r="AI43" s="46">
        <v>14864</v>
      </c>
      <c r="AJ43" s="46"/>
      <c r="AK43" s="46"/>
      <c r="AL43" s="46"/>
      <c r="AM43" s="46"/>
      <c r="AN43" s="46">
        <v>17135</v>
      </c>
      <c r="AO43" s="46"/>
      <c r="AP43" s="46"/>
      <c r="AQ43" s="46"/>
      <c r="AR43" s="46"/>
      <c r="AS43" s="46">
        <v>17484</v>
      </c>
      <c r="AT43" s="46"/>
      <c r="AU43" s="46"/>
      <c r="AV43" s="46"/>
      <c r="AW43" s="46"/>
      <c r="AX43" s="46">
        <v>12655</v>
      </c>
      <c r="AY43" s="46"/>
      <c r="AZ43" s="46"/>
      <c r="BA43" s="46"/>
      <c r="BB43" s="46"/>
      <c r="BC43" s="46">
        <v>12935</v>
      </c>
      <c r="BD43" s="46"/>
      <c r="BE43" s="46"/>
      <c r="BF43" s="46"/>
      <c r="BG43" s="46"/>
      <c r="BH43" s="46">
        <v>14701</v>
      </c>
      <c r="BI43" s="46"/>
      <c r="BJ43" s="46"/>
      <c r="BK43" s="46"/>
      <c r="BL43" s="46"/>
      <c r="BM43" s="66">
        <v>15848</v>
      </c>
      <c r="BN43" s="67"/>
      <c r="BO43" s="67"/>
      <c r="BP43" s="67"/>
      <c r="BQ43" s="68"/>
      <c r="BR43" s="66">
        <f t="shared" si="163"/>
        <v>181053</v>
      </c>
      <c r="BS43" s="67"/>
      <c r="BT43" s="67"/>
      <c r="BU43" s="67"/>
      <c r="BV43" s="68"/>
      <c r="BW43" s="27">
        <v>16487</v>
      </c>
      <c r="BX43" s="28"/>
      <c r="BY43" s="28"/>
      <c r="BZ43" s="28"/>
      <c r="CA43" s="29"/>
      <c r="CB43" s="27">
        <v>15431</v>
      </c>
      <c r="CC43" s="28"/>
      <c r="CD43" s="28"/>
      <c r="CE43" s="28"/>
      <c r="CF43" s="29"/>
      <c r="CG43" s="27">
        <v>14840</v>
      </c>
      <c r="CH43" s="28"/>
      <c r="CI43" s="28"/>
      <c r="CJ43" s="28"/>
      <c r="CK43" s="29"/>
      <c r="CL43" s="27">
        <f t="shared" si="28"/>
        <v>180477</v>
      </c>
      <c r="CM43" s="28"/>
      <c r="CN43" s="28"/>
      <c r="CO43" s="28"/>
      <c r="CP43" s="29"/>
    </row>
    <row r="44" spans="1:94" ht="13.7" customHeight="1" x14ac:dyDescent="0.15">
      <c r="A44" s="71"/>
      <c r="B44" s="72"/>
      <c r="C44" s="72"/>
      <c r="D44" s="73"/>
      <c r="E44" s="51" t="s">
        <v>53</v>
      </c>
      <c r="F44" s="52"/>
      <c r="G44" s="52"/>
      <c r="H44" s="52"/>
      <c r="I44" s="53"/>
      <c r="J44" s="24">
        <f>SUM(J42:N43)</f>
        <v>125234</v>
      </c>
      <c r="K44" s="25"/>
      <c r="L44" s="25"/>
      <c r="M44" s="25"/>
      <c r="N44" s="26"/>
      <c r="O44" s="24">
        <f>SUM(O42:S43)</f>
        <v>113200</v>
      </c>
      <c r="P44" s="25"/>
      <c r="Q44" s="25"/>
      <c r="R44" s="25"/>
      <c r="S44" s="26"/>
      <c r="T44" s="24">
        <f>SUM(T42:X43)</f>
        <v>136704</v>
      </c>
      <c r="U44" s="25"/>
      <c r="V44" s="25"/>
      <c r="W44" s="25"/>
      <c r="X44" s="26"/>
      <c r="Y44" s="23">
        <f>SUM(Y42:AC43)</f>
        <v>133735</v>
      </c>
      <c r="Z44" s="23"/>
      <c r="AA44" s="23"/>
      <c r="AB44" s="23"/>
      <c r="AC44" s="23"/>
      <c r="AD44" s="23">
        <f t="shared" ref="AD44" si="164">SUM(AD42:AH43)</f>
        <v>159188</v>
      </c>
      <c r="AE44" s="23"/>
      <c r="AF44" s="23"/>
      <c r="AG44" s="23"/>
      <c r="AH44" s="23"/>
      <c r="AI44" s="23">
        <f t="shared" ref="AI44" si="165">SUM(AI42:AM43)</f>
        <v>159500</v>
      </c>
      <c r="AJ44" s="23"/>
      <c r="AK44" s="23"/>
      <c r="AL44" s="23"/>
      <c r="AM44" s="23"/>
      <c r="AN44" s="23">
        <f t="shared" ref="AN44" si="166">SUM(AN42:AR43)</f>
        <v>161982</v>
      </c>
      <c r="AO44" s="23"/>
      <c r="AP44" s="23"/>
      <c r="AQ44" s="23"/>
      <c r="AR44" s="23"/>
      <c r="AS44" s="23">
        <f t="shared" ref="AS44" si="167">SUM(AS42:AW43)</f>
        <v>188924</v>
      </c>
      <c r="AT44" s="23"/>
      <c r="AU44" s="23"/>
      <c r="AV44" s="23"/>
      <c r="AW44" s="23"/>
      <c r="AX44" s="23">
        <f t="shared" ref="AX44" si="168">SUM(AX42:BB43)</f>
        <v>144685</v>
      </c>
      <c r="AY44" s="23"/>
      <c r="AZ44" s="23"/>
      <c r="BA44" s="23"/>
      <c r="BB44" s="23"/>
      <c r="BC44" s="23">
        <f t="shared" ref="BC44" si="169">SUM(BC42:BG43)</f>
        <v>159674</v>
      </c>
      <c r="BD44" s="23"/>
      <c r="BE44" s="23"/>
      <c r="BF44" s="23"/>
      <c r="BG44" s="23"/>
      <c r="BH44" s="23">
        <f t="shared" ref="BH44" si="170">SUM(BH42:BL43)</f>
        <v>143810</v>
      </c>
      <c r="BI44" s="23"/>
      <c r="BJ44" s="23"/>
      <c r="BK44" s="23"/>
      <c r="BL44" s="23"/>
      <c r="BM44" s="20">
        <f>SUM(BM42:BQ43)</f>
        <v>137074</v>
      </c>
      <c r="BN44" s="21"/>
      <c r="BO44" s="21"/>
      <c r="BP44" s="21"/>
      <c r="BQ44" s="22"/>
      <c r="BR44" s="20">
        <f t="shared" ref="BR44" si="171">SUM(BR42:BV43)</f>
        <v>1763710</v>
      </c>
      <c r="BS44" s="21"/>
      <c r="BT44" s="21"/>
      <c r="BU44" s="21"/>
      <c r="BV44" s="22"/>
      <c r="BW44" s="24">
        <f>SUM(BW42:CA43)</f>
        <v>131925</v>
      </c>
      <c r="BX44" s="25"/>
      <c r="BY44" s="25"/>
      <c r="BZ44" s="25"/>
      <c r="CA44" s="26"/>
      <c r="CB44" s="24">
        <f>SUM(CB42:CF43)</f>
        <v>119451</v>
      </c>
      <c r="CC44" s="25"/>
      <c r="CD44" s="25"/>
      <c r="CE44" s="25"/>
      <c r="CF44" s="26"/>
      <c r="CG44" s="24">
        <f>SUM(CG42:CK43)</f>
        <v>149079</v>
      </c>
      <c r="CH44" s="25"/>
      <c r="CI44" s="25"/>
      <c r="CJ44" s="25"/>
      <c r="CK44" s="26"/>
      <c r="CL44" s="24">
        <f t="shared" si="28"/>
        <v>1789027</v>
      </c>
      <c r="CM44" s="25"/>
      <c r="CN44" s="25"/>
      <c r="CO44" s="25"/>
      <c r="CP44" s="26"/>
    </row>
    <row r="45" spans="1:94" ht="13.7" customHeight="1" x14ac:dyDescent="0.15">
      <c r="A45" s="71"/>
      <c r="B45" s="72"/>
      <c r="C45" s="72"/>
      <c r="D45" s="73"/>
      <c r="E45" s="63" t="s">
        <v>55</v>
      </c>
      <c r="F45" s="64"/>
      <c r="G45" s="64"/>
      <c r="H45" s="64"/>
      <c r="I45" s="65"/>
      <c r="J45" s="30">
        <v>380172</v>
      </c>
      <c r="K45" s="31"/>
      <c r="L45" s="31"/>
      <c r="M45" s="31"/>
      <c r="N45" s="32"/>
      <c r="O45" s="30">
        <v>360589</v>
      </c>
      <c r="P45" s="31"/>
      <c r="Q45" s="31"/>
      <c r="R45" s="31"/>
      <c r="S45" s="32"/>
      <c r="T45" s="30">
        <v>464933</v>
      </c>
      <c r="U45" s="31"/>
      <c r="V45" s="31"/>
      <c r="W45" s="31"/>
      <c r="X45" s="32"/>
      <c r="Y45" s="40">
        <v>462708</v>
      </c>
      <c r="Z45" s="40"/>
      <c r="AA45" s="40"/>
      <c r="AB45" s="40"/>
      <c r="AC45" s="40"/>
      <c r="AD45" s="40">
        <v>447182</v>
      </c>
      <c r="AE45" s="40"/>
      <c r="AF45" s="40"/>
      <c r="AG45" s="40"/>
      <c r="AH45" s="40"/>
      <c r="AI45" s="40">
        <v>530942</v>
      </c>
      <c r="AJ45" s="40"/>
      <c r="AK45" s="40"/>
      <c r="AL45" s="40"/>
      <c r="AM45" s="40"/>
      <c r="AN45" s="40">
        <v>602078</v>
      </c>
      <c r="AO45" s="40"/>
      <c r="AP45" s="40"/>
      <c r="AQ45" s="40"/>
      <c r="AR45" s="40"/>
      <c r="AS45" s="40">
        <v>573673</v>
      </c>
      <c r="AT45" s="40"/>
      <c r="AU45" s="40"/>
      <c r="AV45" s="40"/>
      <c r="AW45" s="40"/>
      <c r="AX45" s="40">
        <v>636727</v>
      </c>
      <c r="AY45" s="40"/>
      <c r="AZ45" s="40"/>
      <c r="BA45" s="40"/>
      <c r="BB45" s="40"/>
      <c r="BC45" s="40">
        <v>650946</v>
      </c>
      <c r="BD45" s="40"/>
      <c r="BE45" s="40"/>
      <c r="BF45" s="40"/>
      <c r="BG45" s="40"/>
      <c r="BH45" s="40">
        <v>435389</v>
      </c>
      <c r="BI45" s="40"/>
      <c r="BJ45" s="40"/>
      <c r="BK45" s="40"/>
      <c r="BL45" s="40"/>
      <c r="BM45" s="14">
        <v>607721</v>
      </c>
      <c r="BN45" s="15"/>
      <c r="BO45" s="15"/>
      <c r="BP45" s="15"/>
      <c r="BQ45" s="16"/>
      <c r="BR45" s="14">
        <f t="shared" ref="BR45:BR46" si="172">SUM(J45:BQ45)</f>
        <v>6153060</v>
      </c>
      <c r="BS45" s="15"/>
      <c r="BT45" s="15"/>
      <c r="BU45" s="15"/>
      <c r="BV45" s="16"/>
      <c r="BW45" s="30">
        <v>378511</v>
      </c>
      <c r="BX45" s="31"/>
      <c r="BY45" s="31"/>
      <c r="BZ45" s="31"/>
      <c r="CA45" s="32"/>
      <c r="CB45" s="30">
        <v>352480</v>
      </c>
      <c r="CC45" s="31"/>
      <c r="CD45" s="31"/>
      <c r="CE45" s="31"/>
      <c r="CF45" s="32"/>
      <c r="CG45" s="30">
        <v>431393</v>
      </c>
      <c r="CH45" s="31"/>
      <c r="CI45" s="31"/>
      <c r="CJ45" s="31"/>
      <c r="CK45" s="32"/>
      <c r="CL45" s="30">
        <f t="shared" si="28"/>
        <v>6109750</v>
      </c>
      <c r="CM45" s="31"/>
      <c r="CN45" s="31"/>
      <c r="CO45" s="31"/>
      <c r="CP45" s="32"/>
    </row>
    <row r="46" spans="1:94" ht="13.7" customHeight="1" x14ac:dyDescent="0.15">
      <c r="A46" s="71"/>
      <c r="B46" s="72"/>
      <c r="C46" s="72"/>
      <c r="D46" s="73"/>
      <c r="E46" s="43" t="s">
        <v>52</v>
      </c>
      <c r="F46" s="44"/>
      <c r="G46" s="44"/>
      <c r="H46" s="44"/>
      <c r="I46" s="45"/>
      <c r="J46" s="27">
        <v>0</v>
      </c>
      <c r="K46" s="28"/>
      <c r="L46" s="28"/>
      <c r="M46" s="28"/>
      <c r="N46" s="29"/>
      <c r="O46" s="27">
        <v>0</v>
      </c>
      <c r="P46" s="28"/>
      <c r="Q46" s="28"/>
      <c r="R46" s="28"/>
      <c r="S46" s="29"/>
      <c r="T46" s="27">
        <v>0</v>
      </c>
      <c r="U46" s="28"/>
      <c r="V46" s="28"/>
      <c r="W46" s="28"/>
      <c r="X46" s="29"/>
      <c r="Y46" s="46">
        <v>0</v>
      </c>
      <c r="Z46" s="46"/>
      <c r="AA46" s="46"/>
      <c r="AB46" s="46"/>
      <c r="AC46" s="46"/>
      <c r="AD46" s="46">
        <v>0</v>
      </c>
      <c r="AE46" s="46"/>
      <c r="AF46" s="46"/>
      <c r="AG46" s="46"/>
      <c r="AH46" s="46"/>
      <c r="AI46" s="46">
        <v>0</v>
      </c>
      <c r="AJ46" s="46"/>
      <c r="AK46" s="46"/>
      <c r="AL46" s="46"/>
      <c r="AM46" s="46"/>
      <c r="AN46" s="46">
        <v>0</v>
      </c>
      <c r="AO46" s="46"/>
      <c r="AP46" s="46"/>
      <c r="AQ46" s="46"/>
      <c r="AR46" s="46"/>
      <c r="AS46" s="46">
        <v>0</v>
      </c>
      <c r="AT46" s="46"/>
      <c r="AU46" s="46"/>
      <c r="AV46" s="46"/>
      <c r="AW46" s="46"/>
      <c r="AX46" s="46">
        <v>0</v>
      </c>
      <c r="AY46" s="46"/>
      <c r="AZ46" s="46"/>
      <c r="BA46" s="46"/>
      <c r="BB46" s="46"/>
      <c r="BC46" s="46">
        <v>0</v>
      </c>
      <c r="BD46" s="46"/>
      <c r="BE46" s="46"/>
      <c r="BF46" s="46"/>
      <c r="BG46" s="46"/>
      <c r="BH46" s="46">
        <v>0</v>
      </c>
      <c r="BI46" s="46"/>
      <c r="BJ46" s="46"/>
      <c r="BK46" s="46"/>
      <c r="BL46" s="46"/>
      <c r="BM46" s="66">
        <v>0</v>
      </c>
      <c r="BN46" s="67"/>
      <c r="BO46" s="67"/>
      <c r="BP46" s="67"/>
      <c r="BQ46" s="68"/>
      <c r="BR46" s="66">
        <f t="shared" si="172"/>
        <v>0</v>
      </c>
      <c r="BS46" s="67"/>
      <c r="BT46" s="67"/>
      <c r="BU46" s="67"/>
      <c r="BV46" s="68"/>
      <c r="BW46" s="27">
        <v>0</v>
      </c>
      <c r="BX46" s="28"/>
      <c r="BY46" s="28"/>
      <c r="BZ46" s="28"/>
      <c r="CA46" s="29"/>
      <c r="CB46" s="27">
        <v>0</v>
      </c>
      <c r="CC46" s="28"/>
      <c r="CD46" s="28"/>
      <c r="CE46" s="28"/>
      <c r="CF46" s="29"/>
      <c r="CG46" s="27">
        <v>0</v>
      </c>
      <c r="CH46" s="28"/>
      <c r="CI46" s="28"/>
      <c r="CJ46" s="28"/>
      <c r="CK46" s="29"/>
      <c r="CL46" s="27">
        <f t="shared" si="28"/>
        <v>0</v>
      </c>
      <c r="CM46" s="28"/>
      <c r="CN46" s="28"/>
      <c r="CO46" s="28"/>
      <c r="CP46" s="29"/>
    </row>
    <row r="47" spans="1:94" ht="13.7" customHeight="1" x14ac:dyDescent="0.15">
      <c r="A47" s="71"/>
      <c r="B47" s="72"/>
      <c r="C47" s="72"/>
      <c r="D47" s="73"/>
      <c r="E47" s="51" t="s">
        <v>53</v>
      </c>
      <c r="F47" s="52"/>
      <c r="G47" s="52"/>
      <c r="H47" s="52"/>
      <c r="I47" s="53"/>
      <c r="J47" s="24">
        <f>SUM(J45:N46)</f>
        <v>380172</v>
      </c>
      <c r="K47" s="25"/>
      <c r="L47" s="25"/>
      <c r="M47" s="25"/>
      <c r="N47" s="26"/>
      <c r="O47" s="24">
        <f>SUM(O45:S46)</f>
        <v>360589</v>
      </c>
      <c r="P47" s="25"/>
      <c r="Q47" s="25"/>
      <c r="R47" s="25"/>
      <c r="S47" s="26"/>
      <c r="T47" s="24">
        <f>SUM(T45:X46)</f>
        <v>464933</v>
      </c>
      <c r="U47" s="25"/>
      <c r="V47" s="25"/>
      <c r="W47" s="25"/>
      <c r="X47" s="26"/>
      <c r="Y47" s="33">
        <f>SUM(Y45:AC46)</f>
        <v>462708</v>
      </c>
      <c r="Z47" s="33"/>
      <c r="AA47" s="33"/>
      <c r="AB47" s="33"/>
      <c r="AC47" s="33"/>
      <c r="AD47" s="33">
        <f t="shared" ref="AD47" si="173">SUM(AD45:AH46)</f>
        <v>447182</v>
      </c>
      <c r="AE47" s="33"/>
      <c r="AF47" s="33"/>
      <c r="AG47" s="33"/>
      <c r="AH47" s="33"/>
      <c r="AI47" s="33">
        <f t="shared" ref="AI47" si="174">SUM(AI45:AM46)</f>
        <v>530942</v>
      </c>
      <c r="AJ47" s="33"/>
      <c r="AK47" s="33"/>
      <c r="AL47" s="33"/>
      <c r="AM47" s="33"/>
      <c r="AN47" s="33">
        <f t="shared" ref="AN47" si="175">SUM(AN45:AR46)</f>
        <v>602078</v>
      </c>
      <c r="AO47" s="33"/>
      <c r="AP47" s="33"/>
      <c r="AQ47" s="33"/>
      <c r="AR47" s="33"/>
      <c r="AS47" s="33">
        <f t="shared" ref="AS47" si="176">SUM(AS45:AW46)</f>
        <v>573673</v>
      </c>
      <c r="AT47" s="33"/>
      <c r="AU47" s="33"/>
      <c r="AV47" s="33"/>
      <c r="AW47" s="33"/>
      <c r="AX47" s="33">
        <f t="shared" ref="AX47" si="177">SUM(AX45:BB46)</f>
        <v>636727</v>
      </c>
      <c r="AY47" s="33"/>
      <c r="AZ47" s="33"/>
      <c r="BA47" s="33"/>
      <c r="BB47" s="33"/>
      <c r="BC47" s="33">
        <f t="shared" ref="BC47" si="178">SUM(BC45:BG46)</f>
        <v>650946</v>
      </c>
      <c r="BD47" s="33"/>
      <c r="BE47" s="33"/>
      <c r="BF47" s="33"/>
      <c r="BG47" s="33"/>
      <c r="BH47" s="33">
        <f t="shared" ref="BH47" si="179">SUM(BH45:BL46)</f>
        <v>435389</v>
      </c>
      <c r="BI47" s="33"/>
      <c r="BJ47" s="33"/>
      <c r="BK47" s="33"/>
      <c r="BL47" s="33"/>
      <c r="BM47" s="20">
        <f>SUM(BM45:BQ46)</f>
        <v>607721</v>
      </c>
      <c r="BN47" s="21"/>
      <c r="BO47" s="21"/>
      <c r="BP47" s="21"/>
      <c r="BQ47" s="22"/>
      <c r="BR47" s="34">
        <f t="shared" ref="BR47" si="180">SUM(BR45:BV46)</f>
        <v>6153060</v>
      </c>
      <c r="BS47" s="35"/>
      <c r="BT47" s="35"/>
      <c r="BU47" s="35"/>
      <c r="BV47" s="36"/>
      <c r="BW47" s="24">
        <f>SUM(BW45:CA46)</f>
        <v>378511</v>
      </c>
      <c r="BX47" s="25"/>
      <c r="BY47" s="25"/>
      <c r="BZ47" s="25"/>
      <c r="CA47" s="26"/>
      <c r="CB47" s="24">
        <f>SUM(CB45:CF46)</f>
        <v>352480</v>
      </c>
      <c r="CC47" s="25"/>
      <c r="CD47" s="25"/>
      <c r="CE47" s="25"/>
      <c r="CF47" s="26"/>
      <c r="CG47" s="24">
        <f>SUM(CG45:CK46)</f>
        <v>431393</v>
      </c>
      <c r="CH47" s="25"/>
      <c r="CI47" s="25"/>
      <c r="CJ47" s="25"/>
      <c r="CK47" s="26"/>
      <c r="CL47" s="24">
        <f t="shared" si="28"/>
        <v>6109750</v>
      </c>
      <c r="CM47" s="25"/>
      <c r="CN47" s="25"/>
      <c r="CO47" s="25"/>
      <c r="CP47" s="26"/>
    </row>
    <row r="48" spans="1:94" ht="13.7" customHeight="1" x14ac:dyDescent="0.15">
      <c r="A48" s="71" t="s">
        <v>20</v>
      </c>
      <c r="B48" s="72"/>
      <c r="C48" s="72"/>
      <c r="D48" s="73"/>
      <c r="E48" s="63" t="s">
        <v>54</v>
      </c>
      <c r="F48" s="64"/>
      <c r="G48" s="64"/>
      <c r="H48" s="64"/>
      <c r="I48" s="65"/>
      <c r="J48" s="30">
        <v>1365</v>
      </c>
      <c r="K48" s="31"/>
      <c r="L48" s="31"/>
      <c r="M48" s="31"/>
      <c r="N48" s="32"/>
      <c r="O48" s="30">
        <v>1341</v>
      </c>
      <c r="P48" s="31"/>
      <c r="Q48" s="31"/>
      <c r="R48" s="31"/>
      <c r="S48" s="32"/>
      <c r="T48" s="30">
        <v>1568</v>
      </c>
      <c r="U48" s="31"/>
      <c r="V48" s="31"/>
      <c r="W48" s="31"/>
      <c r="X48" s="32"/>
      <c r="Y48" s="40">
        <v>1876</v>
      </c>
      <c r="Z48" s="40"/>
      <c r="AA48" s="40"/>
      <c r="AB48" s="40"/>
      <c r="AC48" s="40"/>
      <c r="AD48" s="40">
        <v>2288</v>
      </c>
      <c r="AE48" s="40"/>
      <c r="AF48" s="40"/>
      <c r="AG48" s="40"/>
      <c r="AH48" s="40"/>
      <c r="AI48" s="40">
        <v>8292</v>
      </c>
      <c r="AJ48" s="40"/>
      <c r="AK48" s="40"/>
      <c r="AL48" s="40"/>
      <c r="AM48" s="40"/>
      <c r="AN48" s="40">
        <v>7822</v>
      </c>
      <c r="AO48" s="40"/>
      <c r="AP48" s="40"/>
      <c r="AQ48" s="40"/>
      <c r="AR48" s="40"/>
      <c r="AS48" s="40">
        <v>8812</v>
      </c>
      <c r="AT48" s="40"/>
      <c r="AU48" s="40"/>
      <c r="AV48" s="40"/>
      <c r="AW48" s="40"/>
      <c r="AX48" s="40">
        <v>5936</v>
      </c>
      <c r="AY48" s="40"/>
      <c r="AZ48" s="40"/>
      <c r="BA48" s="40"/>
      <c r="BB48" s="40"/>
      <c r="BC48" s="40">
        <v>2184</v>
      </c>
      <c r="BD48" s="40"/>
      <c r="BE48" s="40"/>
      <c r="BF48" s="40"/>
      <c r="BG48" s="40"/>
      <c r="BH48" s="40">
        <v>1924</v>
      </c>
      <c r="BI48" s="40"/>
      <c r="BJ48" s="40"/>
      <c r="BK48" s="40"/>
      <c r="BL48" s="40"/>
      <c r="BM48" s="14">
        <v>1363</v>
      </c>
      <c r="BN48" s="15"/>
      <c r="BO48" s="15"/>
      <c r="BP48" s="15"/>
      <c r="BQ48" s="16"/>
      <c r="BR48" s="14">
        <f t="shared" ref="BR48:BR49" si="181">SUM(J48:BQ48)</f>
        <v>44771</v>
      </c>
      <c r="BS48" s="15"/>
      <c r="BT48" s="15"/>
      <c r="BU48" s="15"/>
      <c r="BV48" s="16"/>
      <c r="BW48" s="30">
        <v>1607</v>
      </c>
      <c r="BX48" s="31"/>
      <c r="BY48" s="31"/>
      <c r="BZ48" s="31"/>
      <c r="CA48" s="32"/>
      <c r="CB48" s="30">
        <v>1406</v>
      </c>
      <c r="CC48" s="31"/>
      <c r="CD48" s="31"/>
      <c r="CE48" s="31"/>
      <c r="CF48" s="32"/>
      <c r="CG48" s="30">
        <v>1792</v>
      </c>
      <c r="CH48" s="31"/>
      <c r="CI48" s="31"/>
      <c r="CJ48" s="31"/>
      <c r="CK48" s="32"/>
      <c r="CL48" s="30">
        <f t="shared" si="28"/>
        <v>45302</v>
      </c>
      <c r="CM48" s="31"/>
      <c r="CN48" s="31"/>
      <c r="CO48" s="31"/>
      <c r="CP48" s="32"/>
    </row>
    <row r="49" spans="1:94" ht="13.7" customHeight="1" x14ac:dyDescent="0.15">
      <c r="A49" s="71"/>
      <c r="B49" s="72"/>
      <c r="C49" s="72"/>
      <c r="D49" s="73"/>
      <c r="E49" s="43" t="s">
        <v>52</v>
      </c>
      <c r="F49" s="44"/>
      <c r="G49" s="44"/>
      <c r="H49" s="44"/>
      <c r="I49" s="45"/>
      <c r="J49" s="27">
        <v>0</v>
      </c>
      <c r="K49" s="28"/>
      <c r="L49" s="28"/>
      <c r="M49" s="28"/>
      <c r="N49" s="29"/>
      <c r="O49" s="27">
        <v>0</v>
      </c>
      <c r="P49" s="28"/>
      <c r="Q49" s="28"/>
      <c r="R49" s="28"/>
      <c r="S49" s="29"/>
      <c r="T49" s="27">
        <v>0</v>
      </c>
      <c r="U49" s="28"/>
      <c r="V49" s="28"/>
      <c r="W49" s="28"/>
      <c r="X49" s="29"/>
      <c r="Y49" s="46">
        <v>0</v>
      </c>
      <c r="Z49" s="46"/>
      <c r="AA49" s="46"/>
      <c r="AB49" s="46"/>
      <c r="AC49" s="46"/>
      <c r="AD49" s="46">
        <v>0</v>
      </c>
      <c r="AE49" s="46"/>
      <c r="AF49" s="46"/>
      <c r="AG49" s="46"/>
      <c r="AH49" s="46"/>
      <c r="AI49" s="46">
        <v>0</v>
      </c>
      <c r="AJ49" s="46"/>
      <c r="AK49" s="46"/>
      <c r="AL49" s="46"/>
      <c r="AM49" s="46"/>
      <c r="AN49" s="46">
        <v>0</v>
      </c>
      <c r="AO49" s="46"/>
      <c r="AP49" s="46"/>
      <c r="AQ49" s="46"/>
      <c r="AR49" s="46"/>
      <c r="AS49" s="46">
        <v>0</v>
      </c>
      <c r="AT49" s="46"/>
      <c r="AU49" s="46"/>
      <c r="AV49" s="46"/>
      <c r="AW49" s="46"/>
      <c r="AX49" s="46">
        <v>0</v>
      </c>
      <c r="AY49" s="46"/>
      <c r="AZ49" s="46"/>
      <c r="BA49" s="46"/>
      <c r="BB49" s="46"/>
      <c r="BC49" s="46">
        <v>0</v>
      </c>
      <c r="BD49" s="46"/>
      <c r="BE49" s="46"/>
      <c r="BF49" s="46"/>
      <c r="BG49" s="46"/>
      <c r="BH49" s="46">
        <v>0</v>
      </c>
      <c r="BI49" s="46"/>
      <c r="BJ49" s="46"/>
      <c r="BK49" s="46"/>
      <c r="BL49" s="46"/>
      <c r="BM49" s="66">
        <v>0</v>
      </c>
      <c r="BN49" s="67"/>
      <c r="BO49" s="67"/>
      <c r="BP49" s="67"/>
      <c r="BQ49" s="68"/>
      <c r="BR49" s="66">
        <f t="shared" si="181"/>
        <v>0</v>
      </c>
      <c r="BS49" s="67"/>
      <c r="BT49" s="67"/>
      <c r="BU49" s="67"/>
      <c r="BV49" s="68"/>
      <c r="BW49" s="27">
        <v>0</v>
      </c>
      <c r="BX49" s="28"/>
      <c r="BY49" s="28"/>
      <c r="BZ49" s="28"/>
      <c r="CA49" s="29"/>
      <c r="CB49" s="27">
        <v>0</v>
      </c>
      <c r="CC49" s="28"/>
      <c r="CD49" s="28"/>
      <c r="CE49" s="28"/>
      <c r="CF49" s="29"/>
      <c r="CG49" s="27">
        <v>0</v>
      </c>
      <c r="CH49" s="28"/>
      <c r="CI49" s="28"/>
      <c r="CJ49" s="28"/>
      <c r="CK49" s="29"/>
      <c r="CL49" s="27">
        <f t="shared" si="28"/>
        <v>0</v>
      </c>
      <c r="CM49" s="28"/>
      <c r="CN49" s="28"/>
      <c r="CO49" s="28"/>
      <c r="CP49" s="29"/>
    </row>
    <row r="50" spans="1:94" ht="13.7" customHeight="1" x14ac:dyDescent="0.15">
      <c r="A50" s="71"/>
      <c r="B50" s="72"/>
      <c r="C50" s="72"/>
      <c r="D50" s="73"/>
      <c r="E50" s="51" t="s">
        <v>53</v>
      </c>
      <c r="F50" s="52"/>
      <c r="G50" s="52"/>
      <c r="H50" s="52"/>
      <c r="I50" s="53"/>
      <c r="J50" s="24">
        <f>SUM(J48:N49)</f>
        <v>1365</v>
      </c>
      <c r="K50" s="25"/>
      <c r="L50" s="25"/>
      <c r="M50" s="25"/>
      <c r="N50" s="26"/>
      <c r="O50" s="24">
        <f>SUM(O48:S49)</f>
        <v>1341</v>
      </c>
      <c r="P50" s="25"/>
      <c r="Q50" s="25"/>
      <c r="R50" s="25"/>
      <c r="S50" s="26"/>
      <c r="T50" s="24">
        <f>SUM(T48:X49)</f>
        <v>1568</v>
      </c>
      <c r="U50" s="25"/>
      <c r="V50" s="25"/>
      <c r="W50" s="25"/>
      <c r="X50" s="26"/>
      <c r="Y50" s="23">
        <f>SUM(Y48:AC49)</f>
        <v>1876</v>
      </c>
      <c r="Z50" s="23"/>
      <c r="AA50" s="23"/>
      <c r="AB50" s="23"/>
      <c r="AC50" s="23"/>
      <c r="AD50" s="23">
        <f t="shared" ref="AD50" si="182">SUM(AD48:AH49)</f>
        <v>2288</v>
      </c>
      <c r="AE50" s="23"/>
      <c r="AF50" s="23"/>
      <c r="AG50" s="23"/>
      <c r="AH50" s="23"/>
      <c r="AI50" s="23">
        <f t="shared" ref="AI50" si="183">SUM(AI48:AM49)</f>
        <v>8292</v>
      </c>
      <c r="AJ50" s="23"/>
      <c r="AK50" s="23"/>
      <c r="AL50" s="23"/>
      <c r="AM50" s="23"/>
      <c r="AN50" s="23">
        <f t="shared" ref="AN50" si="184">SUM(AN48:AR49)</f>
        <v>7822</v>
      </c>
      <c r="AO50" s="23"/>
      <c r="AP50" s="23"/>
      <c r="AQ50" s="23"/>
      <c r="AR50" s="23"/>
      <c r="AS50" s="23">
        <f t="shared" ref="AS50" si="185">SUM(AS48:AW49)</f>
        <v>8812</v>
      </c>
      <c r="AT50" s="23"/>
      <c r="AU50" s="23"/>
      <c r="AV50" s="23"/>
      <c r="AW50" s="23"/>
      <c r="AX50" s="23">
        <f t="shared" ref="AX50" si="186">SUM(AX48:BB49)</f>
        <v>5936</v>
      </c>
      <c r="AY50" s="23"/>
      <c r="AZ50" s="23"/>
      <c r="BA50" s="23"/>
      <c r="BB50" s="23"/>
      <c r="BC50" s="23">
        <f t="shared" ref="BC50" si="187">SUM(BC48:BG49)</f>
        <v>2184</v>
      </c>
      <c r="BD50" s="23"/>
      <c r="BE50" s="23"/>
      <c r="BF50" s="23"/>
      <c r="BG50" s="23"/>
      <c r="BH50" s="23">
        <f t="shared" ref="BH50" si="188">SUM(BH48:BL49)</f>
        <v>1924</v>
      </c>
      <c r="BI50" s="23"/>
      <c r="BJ50" s="23"/>
      <c r="BK50" s="23"/>
      <c r="BL50" s="23"/>
      <c r="BM50" s="20">
        <f>SUM(BM48:BQ49)</f>
        <v>1363</v>
      </c>
      <c r="BN50" s="21"/>
      <c r="BO50" s="21"/>
      <c r="BP50" s="21"/>
      <c r="BQ50" s="22"/>
      <c r="BR50" s="20">
        <f t="shared" ref="BR50" si="189">SUM(BR48:BV49)</f>
        <v>44771</v>
      </c>
      <c r="BS50" s="21"/>
      <c r="BT50" s="21"/>
      <c r="BU50" s="21"/>
      <c r="BV50" s="22"/>
      <c r="BW50" s="24">
        <f>SUM(BW48:CA49)</f>
        <v>1607</v>
      </c>
      <c r="BX50" s="25"/>
      <c r="BY50" s="25"/>
      <c r="BZ50" s="25"/>
      <c r="CA50" s="26"/>
      <c r="CB50" s="24">
        <f>SUM(CB48:CF49)</f>
        <v>1406</v>
      </c>
      <c r="CC50" s="25"/>
      <c r="CD50" s="25"/>
      <c r="CE50" s="25"/>
      <c r="CF50" s="26"/>
      <c r="CG50" s="24">
        <f>SUM(CG48:CK49)</f>
        <v>1792</v>
      </c>
      <c r="CH50" s="25"/>
      <c r="CI50" s="25"/>
      <c r="CJ50" s="25"/>
      <c r="CK50" s="26"/>
      <c r="CL50" s="24">
        <f t="shared" si="28"/>
        <v>45302</v>
      </c>
      <c r="CM50" s="25"/>
      <c r="CN50" s="25"/>
      <c r="CO50" s="25"/>
      <c r="CP50" s="26"/>
    </row>
    <row r="51" spans="1:94" ht="13.7" customHeight="1" x14ac:dyDescent="0.15">
      <c r="A51" s="71"/>
      <c r="B51" s="72"/>
      <c r="C51" s="72"/>
      <c r="D51" s="73"/>
      <c r="E51" s="63" t="s">
        <v>55</v>
      </c>
      <c r="F51" s="64"/>
      <c r="G51" s="64"/>
      <c r="H51" s="64"/>
      <c r="I51" s="65"/>
      <c r="J51" s="30">
        <v>0</v>
      </c>
      <c r="K51" s="31"/>
      <c r="L51" s="31"/>
      <c r="M51" s="31"/>
      <c r="N51" s="32"/>
      <c r="O51" s="30">
        <v>0</v>
      </c>
      <c r="P51" s="31"/>
      <c r="Q51" s="31"/>
      <c r="R51" s="31"/>
      <c r="S51" s="32"/>
      <c r="T51" s="30">
        <v>0</v>
      </c>
      <c r="U51" s="31"/>
      <c r="V51" s="31"/>
      <c r="W51" s="31"/>
      <c r="X51" s="32"/>
      <c r="Y51" s="40">
        <v>0</v>
      </c>
      <c r="Z51" s="40"/>
      <c r="AA51" s="40"/>
      <c r="AB51" s="40"/>
      <c r="AC51" s="40"/>
      <c r="AD51" s="40">
        <v>0</v>
      </c>
      <c r="AE51" s="40"/>
      <c r="AF51" s="40"/>
      <c r="AG51" s="40"/>
      <c r="AH51" s="40"/>
      <c r="AI51" s="40">
        <v>351</v>
      </c>
      <c r="AJ51" s="40"/>
      <c r="AK51" s="40"/>
      <c r="AL51" s="40"/>
      <c r="AM51" s="40"/>
      <c r="AN51" s="40">
        <v>654</v>
      </c>
      <c r="AO51" s="40"/>
      <c r="AP51" s="40"/>
      <c r="AQ51" s="40"/>
      <c r="AR51" s="40"/>
      <c r="AS51" s="40">
        <v>957</v>
      </c>
      <c r="AT51" s="40"/>
      <c r="AU51" s="40"/>
      <c r="AV51" s="40"/>
      <c r="AW51" s="40"/>
      <c r="AX51" s="40">
        <v>490</v>
      </c>
      <c r="AY51" s="40"/>
      <c r="AZ51" s="40"/>
      <c r="BA51" s="40"/>
      <c r="BB51" s="40"/>
      <c r="BC51" s="40">
        <v>0</v>
      </c>
      <c r="BD51" s="40"/>
      <c r="BE51" s="40"/>
      <c r="BF51" s="40"/>
      <c r="BG51" s="40"/>
      <c r="BH51" s="40">
        <v>0</v>
      </c>
      <c r="BI51" s="40"/>
      <c r="BJ51" s="40"/>
      <c r="BK51" s="40"/>
      <c r="BL51" s="40"/>
      <c r="BM51" s="14">
        <v>0</v>
      </c>
      <c r="BN51" s="15"/>
      <c r="BO51" s="15"/>
      <c r="BP51" s="15"/>
      <c r="BQ51" s="16"/>
      <c r="BR51" s="14">
        <f t="shared" ref="BR51:BR52" si="190">SUM(J51:BQ51)</f>
        <v>2452</v>
      </c>
      <c r="BS51" s="15"/>
      <c r="BT51" s="15"/>
      <c r="BU51" s="15"/>
      <c r="BV51" s="16"/>
      <c r="BW51" s="30">
        <v>0</v>
      </c>
      <c r="BX51" s="31"/>
      <c r="BY51" s="31"/>
      <c r="BZ51" s="31"/>
      <c r="CA51" s="32"/>
      <c r="CB51" s="30">
        <v>0</v>
      </c>
      <c r="CC51" s="31"/>
      <c r="CD51" s="31"/>
      <c r="CE51" s="31"/>
      <c r="CF51" s="32"/>
      <c r="CG51" s="30">
        <v>0</v>
      </c>
      <c r="CH51" s="31"/>
      <c r="CI51" s="31"/>
      <c r="CJ51" s="31"/>
      <c r="CK51" s="32"/>
      <c r="CL51" s="30">
        <f t="shared" si="28"/>
        <v>2452</v>
      </c>
      <c r="CM51" s="31"/>
      <c r="CN51" s="31"/>
      <c r="CO51" s="31"/>
      <c r="CP51" s="32"/>
    </row>
    <row r="52" spans="1:94" ht="13.7" customHeight="1" x14ac:dyDescent="0.15">
      <c r="A52" s="71"/>
      <c r="B52" s="72"/>
      <c r="C52" s="72"/>
      <c r="D52" s="73"/>
      <c r="E52" s="43" t="s">
        <v>52</v>
      </c>
      <c r="F52" s="44"/>
      <c r="G52" s="44"/>
      <c r="H52" s="44"/>
      <c r="I52" s="45"/>
      <c r="J52" s="27">
        <v>0</v>
      </c>
      <c r="K52" s="28"/>
      <c r="L52" s="28"/>
      <c r="M52" s="28"/>
      <c r="N52" s="29"/>
      <c r="O52" s="27">
        <v>0</v>
      </c>
      <c r="P52" s="28"/>
      <c r="Q52" s="28"/>
      <c r="R52" s="28"/>
      <c r="S52" s="29"/>
      <c r="T52" s="27">
        <v>0</v>
      </c>
      <c r="U52" s="28"/>
      <c r="V52" s="28"/>
      <c r="W52" s="28"/>
      <c r="X52" s="29"/>
      <c r="Y52" s="46">
        <v>0</v>
      </c>
      <c r="Z52" s="46"/>
      <c r="AA52" s="46"/>
      <c r="AB52" s="46"/>
      <c r="AC52" s="46"/>
      <c r="AD52" s="46">
        <v>0</v>
      </c>
      <c r="AE52" s="46"/>
      <c r="AF52" s="46"/>
      <c r="AG52" s="46"/>
      <c r="AH52" s="46"/>
      <c r="AI52" s="46">
        <v>0</v>
      </c>
      <c r="AJ52" s="46"/>
      <c r="AK52" s="46"/>
      <c r="AL52" s="46"/>
      <c r="AM52" s="46"/>
      <c r="AN52" s="46">
        <v>0</v>
      </c>
      <c r="AO52" s="46"/>
      <c r="AP52" s="46"/>
      <c r="AQ52" s="46"/>
      <c r="AR52" s="46"/>
      <c r="AS52" s="46">
        <v>0</v>
      </c>
      <c r="AT52" s="46"/>
      <c r="AU52" s="46"/>
      <c r="AV52" s="46"/>
      <c r="AW52" s="46"/>
      <c r="AX52" s="46">
        <v>0</v>
      </c>
      <c r="AY52" s="46"/>
      <c r="AZ52" s="46"/>
      <c r="BA52" s="46"/>
      <c r="BB52" s="46"/>
      <c r="BC52" s="46">
        <v>0</v>
      </c>
      <c r="BD52" s="46"/>
      <c r="BE52" s="46"/>
      <c r="BF52" s="46"/>
      <c r="BG52" s="46"/>
      <c r="BH52" s="46">
        <v>0</v>
      </c>
      <c r="BI52" s="46"/>
      <c r="BJ52" s="46"/>
      <c r="BK52" s="46"/>
      <c r="BL52" s="46"/>
      <c r="BM52" s="66">
        <v>0</v>
      </c>
      <c r="BN52" s="67"/>
      <c r="BO52" s="67"/>
      <c r="BP52" s="67"/>
      <c r="BQ52" s="68"/>
      <c r="BR52" s="66">
        <f t="shared" si="190"/>
        <v>0</v>
      </c>
      <c r="BS52" s="67"/>
      <c r="BT52" s="67"/>
      <c r="BU52" s="67"/>
      <c r="BV52" s="68"/>
      <c r="BW52" s="27">
        <v>0</v>
      </c>
      <c r="BX52" s="28"/>
      <c r="BY52" s="28"/>
      <c r="BZ52" s="28"/>
      <c r="CA52" s="29"/>
      <c r="CB52" s="27">
        <v>0</v>
      </c>
      <c r="CC52" s="28"/>
      <c r="CD52" s="28"/>
      <c r="CE52" s="28"/>
      <c r="CF52" s="29"/>
      <c r="CG52" s="27">
        <v>0</v>
      </c>
      <c r="CH52" s="28"/>
      <c r="CI52" s="28"/>
      <c r="CJ52" s="28"/>
      <c r="CK52" s="29"/>
      <c r="CL52" s="27">
        <f t="shared" si="28"/>
        <v>0</v>
      </c>
      <c r="CM52" s="28"/>
      <c r="CN52" s="28"/>
      <c r="CO52" s="28"/>
      <c r="CP52" s="29"/>
    </row>
    <row r="53" spans="1:94" ht="13.7" customHeight="1" x14ac:dyDescent="0.15">
      <c r="A53" s="71"/>
      <c r="B53" s="72"/>
      <c r="C53" s="72"/>
      <c r="D53" s="73"/>
      <c r="E53" s="51" t="s">
        <v>53</v>
      </c>
      <c r="F53" s="52"/>
      <c r="G53" s="52"/>
      <c r="H53" s="52"/>
      <c r="I53" s="53"/>
      <c r="J53" s="24">
        <f>SUM(J51:N52)</f>
        <v>0</v>
      </c>
      <c r="K53" s="25"/>
      <c r="L53" s="25"/>
      <c r="M53" s="25"/>
      <c r="N53" s="26"/>
      <c r="O53" s="24">
        <f>SUM(O51:S52)</f>
        <v>0</v>
      </c>
      <c r="P53" s="25"/>
      <c r="Q53" s="25"/>
      <c r="R53" s="25"/>
      <c r="S53" s="26"/>
      <c r="T53" s="24">
        <f>SUM(T51:X52)</f>
        <v>0</v>
      </c>
      <c r="U53" s="25"/>
      <c r="V53" s="25"/>
      <c r="W53" s="25"/>
      <c r="X53" s="26"/>
      <c r="Y53" s="33">
        <f>SUM(Y51:AC52)</f>
        <v>0</v>
      </c>
      <c r="Z53" s="33"/>
      <c r="AA53" s="33"/>
      <c r="AB53" s="33"/>
      <c r="AC53" s="33"/>
      <c r="AD53" s="33">
        <f t="shared" ref="AD53" si="191">SUM(AD51:AH52)</f>
        <v>0</v>
      </c>
      <c r="AE53" s="33"/>
      <c r="AF53" s="33"/>
      <c r="AG53" s="33"/>
      <c r="AH53" s="33"/>
      <c r="AI53" s="33">
        <f t="shared" ref="AI53" si="192">SUM(AI51:AM52)</f>
        <v>351</v>
      </c>
      <c r="AJ53" s="33"/>
      <c r="AK53" s="33"/>
      <c r="AL53" s="33"/>
      <c r="AM53" s="33"/>
      <c r="AN53" s="33">
        <f t="shared" ref="AN53" si="193">SUM(AN51:AR52)</f>
        <v>654</v>
      </c>
      <c r="AO53" s="33"/>
      <c r="AP53" s="33"/>
      <c r="AQ53" s="33"/>
      <c r="AR53" s="33"/>
      <c r="AS53" s="33">
        <f t="shared" ref="AS53" si="194">SUM(AS51:AW52)</f>
        <v>957</v>
      </c>
      <c r="AT53" s="33"/>
      <c r="AU53" s="33"/>
      <c r="AV53" s="33"/>
      <c r="AW53" s="33"/>
      <c r="AX53" s="33">
        <f t="shared" ref="AX53" si="195">SUM(AX51:BB52)</f>
        <v>490</v>
      </c>
      <c r="AY53" s="33"/>
      <c r="AZ53" s="33"/>
      <c r="BA53" s="33"/>
      <c r="BB53" s="33"/>
      <c r="BC53" s="33">
        <f t="shared" ref="BC53" si="196">SUM(BC51:BG52)</f>
        <v>0</v>
      </c>
      <c r="BD53" s="33"/>
      <c r="BE53" s="33"/>
      <c r="BF53" s="33"/>
      <c r="BG53" s="33"/>
      <c r="BH53" s="33">
        <f t="shared" ref="BH53" si="197">SUM(BH51:BL52)</f>
        <v>0</v>
      </c>
      <c r="BI53" s="33"/>
      <c r="BJ53" s="33"/>
      <c r="BK53" s="33"/>
      <c r="BL53" s="33"/>
      <c r="BM53" s="20">
        <f>SUM(BM51:BQ52)</f>
        <v>0</v>
      </c>
      <c r="BN53" s="21"/>
      <c r="BO53" s="21"/>
      <c r="BP53" s="21"/>
      <c r="BQ53" s="22"/>
      <c r="BR53" s="20">
        <f t="shared" ref="BR53" si="198">SUM(BR51:BV52)</f>
        <v>2452</v>
      </c>
      <c r="BS53" s="21"/>
      <c r="BT53" s="21"/>
      <c r="BU53" s="21"/>
      <c r="BV53" s="22"/>
      <c r="BW53" s="24">
        <f>SUM(BW51:CA52)</f>
        <v>0</v>
      </c>
      <c r="BX53" s="25"/>
      <c r="BY53" s="25"/>
      <c r="BZ53" s="25"/>
      <c r="CA53" s="26"/>
      <c r="CB53" s="24">
        <f>SUM(CB51:CF52)</f>
        <v>0</v>
      </c>
      <c r="CC53" s="25"/>
      <c r="CD53" s="25"/>
      <c r="CE53" s="25"/>
      <c r="CF53" s="26"/>
      <c r="CG53" s="24">
        <f>SUM(CG51:CK52)</f>
        <v>0</v>
      </c>
      <c r="CH53" s="25"/>
      <c r="CI53" s="25"/>
      <c r="CJ53" s="25"/>
      <c r="CK53" s="26"/>
      <c r="CL53" s="24">
        <f t="shared" si="28"/>
        <v>2452</v>
      </c>
      <c r="CM53" s="25"/>
      <c r="CN53" s="25"/>
      <c r="CO53" s="25"/>
      <c r="CP53" s="26"/>
    </row>
    <row r="54" spans="1:94" ht="13.7" customHeight="1" x14ac:dyDescent="0.15">
      <c r="A54" s="74" t="s">
        <v>50</v>
      </c>
      <c r="B54" s="72"/>
      <c r="C54" s="72"/>
      <c r="D54" s="73"/>
      <c r="E54" s="63" t="s">
        <v>54</v>
      </c>
      <c r="F54" s="64"/>
      <c r="G54" s="64"/>
      <c r="H54" s="64"/>
      <c r="I54" s="65"/>
      <c r="J54" s="30"/>
      <c r="K54" s="31"/>
      <c r="L54" s="31"/>
      <c r="M54" s="31"/>
      <c r="N54" s="32"/>
      <c r="O54" s="30"/>
      <c r="P54" s="31"/>
      <c r="Q54" s="31"/>
      <c r="R54" s="31"/>
      <c r="S54" s="32"/>
      <c r="T54" s="30"/>
      <c r="U54" s="31"/>
      <c r="V54" s="31"/>
      <c r="W54" s="31"/>
      <c r="X54" s="32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66">
        <f t="shared" ref="BR54:BR55" si="199">SUM(J54:BQ54)</f>
        <v>0</v>
      </c>
      <c r="BS54" s="67"/>
      <c r="BT54" s="67"/>
      <c r="BU54" s="67"/>
      <c r="BV54" s="68"/>
      <c r="BW54" s="30"/>
      <c r="BX54" s="31"/>
      <c r="BY54" s="31"/>
      <c r="BZ54" s="31"/>
      <c r="CA54" s="32"/>
      <c r="CB54" s="30"/>
      <c r="CC54" s="31"/>
      <c r="CD54" s="31"/>
      <c r="CE54" s="31"/>
      <c r="CF54" s="32"/>
      <c r="CG54" s="30"/>
      <c r="CH54" s="31"/>
      <c r="CI54" s="31"/>
      <c r="CJ54" s="31"/>
      <c r="CK54" s="32"/>
      <c r="CL54" s="30">
        <f t="shared" si="28"/>
        <v>0</v>
      </c>
      <c r="CM54" s="31"/>
      <c r="CN54" s="31"/>
      <c r="CO54" s="31"/>
      <c r="CP54" s="32"/>
    </row>
    <row r="55" spans="1:94" ht="13.7" customHeight="1" x14ac:dyDescent="0.15">
      <c r="A55" s="71"/>
      <c r="B55" s="72"/>
      <c r="C55" s="72"/>
      <c r="D55" s="73"/>
      <c r="E55" s="43" t="s">
        <v>52</v>
      </c>
      <c r="F55" s="44"/>
      <c r="G55" s="44"/>
      <c r="H55" s="44"/>
      <c r="I55" s="45"/>
      <c r="J55" s="27"/>
      <c r="K55" s="28"/>
      <c r="L55" s="28"/>
      <c r="M55" s="28"/>
      <c r="N55" s="29"/>
      <c r="O55" s="27"/>
      <c r="P55" s="28"/>
      <c r="Q55" s="28"/>
      <c r="R55" s="28"/>
      <c r="S55" s="29"/>
      <c r="T55" s="27"/>
      <c r="U55" s="28"/>
      <c r="V55" s="28"/>
      <c r="W55" s="28"/>
      <c r="X55" s="29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66">
        <f t="shared" si="199"/>
        <v>0</v>
      </c>
      <c r="BS55" s="67"/>
      <c r="BT55" s="67"/>
      <c r="BU55" s="67"/>
      <c r="BV55" s="68"/>
      <c r="BW55" s="27"/>
      <c r="BX55" s="28"/>
      <c r="BY55" s="28"/>
      <c r="BZ55" s="28"/>
      <c r="CA55" s="29"/>
      <c r="CB55" s="27"/>
      <c r="CC55" s="28"/>
      <c r="CD55" s="28"/>
      <c r="CE55" s="28"/>
      <c r="CF55" s="29"/>
      <c r="CG55" s="27"/>
      <c r="CH55" s="28"/>
      <c r="CI55" s="28"/>
      <c r="CJ55" s="28"/>
      <c r="CK55" s="29"/>
      <c r="CL55" s="27">
        <f t="shared" si="28"/>
        <v>0</v>
      </c>
      <c r="CM55" s="28"/>
      <c r="CN55" s="28"/>
      <c r="CO55" s="28"/>
      <c r="CP55" s="29"/>
    </row>
    <row r="56" spans="1:94" ht="13.7" customHeight="1" x14ac:dyDescent="0.15">
      <c r="A56" s="71"/>
      <c r="B56" s="72"/>
      <c r="C56" s="72"/>
      <c r="D56" s="73"/>
      <c r="E56" s="51" t="s">
        <v>53</v>
      </c>
      <c r="F56" s="52"/>
      <c r="G56" s="52"/>
      <c r="H56" s="52"/>
      <c r="I56" s="53"/>
      <c r="J56" s="24">
        <f>SUM(J54:N55)</f>
        <v>0</v>
      </c>
      <c r="K56" s="25"/>
      <c r="L56" s="25"/>
      <c r="M56" s="25"/>
      <c r="N56" s="26"/>
      <c r="O56" s="24">
        <f>SUM(O54:S55)</f>
        <v>0</v>
      </c>
      <c r="P56" s="25"/>
      <c r="Q56" s="25"/>
      <c r="R56" s="25"/>
      <c r="S56" s="26"/>
      <c r="T56" s="24">
        <f>SUM(T54:X55)</f>
        <v>0</v>
      </c>
      <c r="U56" s="25"/>
      <c r="V56" s="25"/>
      <c r="W56" s="25"/>
      <c r="X56" s="26"/>
      <c r="Y56" s="23">
        <f>SUM(Y54:AC55)</f>
        <v>0</v>
      </c>
      <c r="Z56" s="23"/>
      <c r="AA56" s="23"/>
      <c r="AB56" s="23"/>
      <c r="AC56" s="23"/>
      <c r="AD56" s="23">
        <f t="shared" ref="AD56" si="200">SUM(AD54:AH55)</f>
        <v>0</v>
      </c>
      <c r="AE56" s="23"/>
      <c r="AF56" s="23"/>
      <c r="AG56" s="23"/>
      <c r="AH56" s="23"/>
      <c r="AI56" s="23">
        <f t="shared" ref="AI56" si="201">SUM(AI54:AM55)</f>
        <v>0</v>
      </c>
      <c r="AJ56" s="23"/>
      <c r="AK56" s="23"/>
      <c r="AL56" s="23"/>
      <c r="AM56" s="23"/>
      <c r="AN56" s="23">
        <f t="shared" ref="AN56" si="202">SUM(AN54:AR55)</f>
        <v>0</v>
      </c>
      <c r="AO56" s="23"/>
      <c r="AP56" s="23"/>
      <c r="AQ56" s="23"/>
      <c r="AR56" s="23"/>
      <c r="AS56" s="23">
        <f t="shared" ref="AS56" si="203">SUM(AS54:AW55)</f>
        <v>0</v>
      </c>
      <c r="AT56" s="23"/>
      <c r="AU56" s="23"/>
      <c r="AV56" s="23"/>
      <c r="AW56" s="23"/>
      <c r="AX56" s="23">
        <f t="shared" ref="AX56" si="204">SUM(AX54:BB55)</f>
        <v>0</v>
      </c>
      <c r="AY56" s="23"/>
      <c r="AZ56" s="23"/>
      <c r="BA56" s="23"/>
      <c r="BB56" s="23"/>
      <c r="BC56" s="23">
        <f t="shared" ref="BC56" si="205">SUM(BC54:BG55)</f>
        <v>0</v>
      </c>
      <c r="BD56" s="23"/>
      <c r="BE56" s="23"/>
      <c r="BF56" s="23"/>
      <c r="BG56" s="23"/>
      <c r="BH56" s="23">
        <f t="shared" ref="BH56" si="206">SUM(BH54:BL55)</f>
        <v>0</v>
      </c>
      <c r="BI56" s="23"/>
      <c r="BJ56" s="23"/>
      <c r="BK56" s="23"/>
      <c r="BL56" s="23"/>
      <c r="BM56" s="23">
        <f t="shared" ref="BM56" si="207">SUM(BM54:BQ55)</f>
        <v>0</v>
      </c>
      <c r="BN56" s="23"/>
      <c r="BO56" s="23"/>
      <c r="BP56" s="23"/>
      <c r="BQ56" s="23"/>
      <c r="BR56" s="20">
        <f t="shared" ref="BR56" si="208">SUM(BR54:BV55)</f>
        <v>0</v>
      </c>
      <c r="BS56" s="21"/>
      <c r="BT56" s="21"/>
      <c r="BU56" s="21"/>
      <c r="BV56" s="22"/>
      <c r="BW56" s="24">
        <f>SUM(BW54:CA55)</f>
        <v>0</v>
      </c>
      <c r="BX56" s="25"/>
      <c r="BY56" s="25"/>
      <c r="BZ56" s="25"/>
      <c r="CA56" s="26"/>
      <c r="CB56" s="24">
        <f>SUM(CB54:CF55)</f>
        <v>0</v>
      </c>
      <c r="CC56" s="25"/>
      <c r="CD56" s="25"/>
      <c r="CE56" s="25"/>
      <c r="CF56" s="26"/>
      <c r="CG56" s="24">
        <f>SUM(CG54:CK55)</f>
        <v>0</v>
      </c>
      <c r="CH56" s="25"/>
      <c r="CI56" s="25"/>
      <c r="CJ56" s="25"/>
      <c r="CK56" s="26"/>
      <c r="CL56" s="24">
        <f t="shared" si="28"/>
        <v>0</v>
      </c>
      <c r="CM56" s="25"/>
      <c r="CN56" s="25"/>
      <c r="CO56" s="25"/>
      <c r="CP56" s="26"/>
    </row>
    <row r="57" spans="1:94" ht="13.7" customHeight="1" x14ac:dyDescent="0.15">
      <c r="A57" s="71"/>
      <c r="B57" s="72"/>
      <c r="C57" s="72"/>
      <c r="D57" s="73"/>
      <c r="E57" s="63" t="s">
        <v>55</v>
      </c>
      <c r="F57" s="64"/>
      <c r="G57" s="64"/>
      <c r="H57" s="64"/>
      <c r="I57" s="65"/>
      <c r="J57" s="30"/>
      <c r="K57" s="31"/>
      <c r="L57" s="31"/>
      <c r="M57" s="31"/>
      <c r="N57" s="32"/>
      <c r="O57" s="30"/>
      <c r="P57" s="31"/>
      <c r="Q57" s="31"/>
      <c r="R57" s="31"/>
      <c r="S57" s="32"/>
      <c r="T57" s="30"/>
      <c r="U57" s="31"/>
      <c r="V57" s="31"/>
      <c r="W57" s="31"/>
      <c r="X57" s="32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14">
        <f t="shared" ref="BR57:BR58" si="209">SUM(J57:BQ57)</f>
        <v>0</v>
      </c>
      <c r="BS57" s="15"/>
      <c r="BT57" s="15"/>
      <c r="BU57" s="15"/>
      <c r="BV57" s="16"/>
      <c r="BW57" s="30"/>
      <c r="BX57" s="31"/>
      <c r="BY57" s="31"/>
      <c r="BZ57" s="31"/>
      <c r="CA57" s="32"/>
      <c r="CB57" s="30"/>
      <c r="CC57" s="31"/>
      <c r="CD57" s="31"/>
      <c r="CE57" s="31"/>
      <c r="CF57" s="32"/>
      <c r="CG57" s="30"/>
      <c r="CH57" s="31"/>
      <c r="CI57" s="31"/>
      <c r="CJ57" s="31"/>
      <c r="CK57" s="32"/>
      <c r="CL57" s="30">
        <f t="shared" si="28"/>
        <v>0</v>
      </c>
      <c r="CM57" s="31"/>
      <c r="CN57" s="31"/>
      <c r="CO57" s="31"/>
      <c r="CP57" s="32"/>
    </row>
    <row r="58" spans="1:94" ht="13.7" customHeight="1" x14ac:dyDescent="0.15">
      <c r="A58" s="71"/>
      <c r="B58" s="72"/>
      <c r="C58" s="72"/>
      <c r="D58" s="73"/>
      <c r="E58" s="43" t="s">
        <v>52</v>
      </c>
      <c r="F58" s="44"/>
      <c r="G58" s="44"/>
      <c r="H58" s="44"/>
      <c r="I58" s="45"/>
      <c r="J58" s="27"/>
      <c r="K58" s="28"/>
      <c r="L58" s="28"/>
      <c r="M58" s="28"/>
      <c r="N58" s="29"/>
      <c r="O58" s="27"/>
      <c r="P58" s="28"/>
      <c r="Q58" s="28"/>
      <c r="R58" s="28"/>
      <c r="S58" s="29"/>
      <c r="T58" s="27"/>
      <c r="U58" s="28"/>
      <c r="V58" s="28"/>
      <c r="W58" s="28"/>
      <c r="X58" s="29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66">
        <f t="shared" si="209"/>
        <v>0</v>
      </c>
      <c r="BS58" s="67"/>
      <c r="BT58" s="67"/>
      <c r="BU58" s="67"/>
      <c r="BV58" s="68"/>
      <c r="BW58" s="27"/>
      <c r="BX58" s="28"/>
      <c r="BY58" s="28"/>
      <c r="BZ58" s="28"/>
      <c r="CA58" s="29"/>
      <c r="CB58" s="27"/>
      <c r="CC58" s="28"/>
      <c r="CD58" s="28"/>
      <c r="CE58" s="28"/>
      <c r="CF58" s="29"/>
      <c r="CG58" s="27"/>
      <c r="CH58" s="28"/>
      <c r="CI58" s="28"/>
      <c r="CJ58" s="28"/>
      <c r="CK58" s="29"/>
      <c r="CL58" s="27">
        <f t="shared" si="28"/>
        <v>0</v>
      </c>
      <c r="CM58" s="28"/>
      <c r="CN58" s="28"/>
      <c r="CO58" s="28"/>
      <c r="CP58" s="29"/>
    </row>
    <row r="59" spans="1:94" ht="13.7" customHeight="1" thickBot="1" x14ac:dyDescent="0.2">
      <c r="A59" s="75"/>
      <c r="B59" s="76"/>
      <c r="C59" s="76"/>
      <c r="D59" s="77"/>
      <c r="E59" s="86" t="s">
        <v>53</v>
      </c>
      <c r="F59" s="87"/>
      <c r="G59" s="87"/>
      <c r="H59" s="87"/>
      <c r="I59" s="88"/>
      <c r="J59" s="78">
        <f>SUM(J57:N58)</f>
        <v>0</v>
      </c>
      <c r="K59" s="79"/>
      <c r="L59" s="79"/>
      <c r="M59" s="79"/>
      <c r="N59" s="80"/>
      <c r="O59" s="78">
        <f t="shared" ref="O59" si="210">SUM(O57:S58)</f>
        <v>0</v>
      </c>
      <c r="P59" s="79"/>
      <c r="Q59" s="79"/>
      <c r="R59" s="79"/>
      <c r="S59" s="80"/>
      <c r="T59" s="78">
        <f t="shared" ref="T59" si="211">SUM(T57:X58)</f>
        <v>0</v>
      </c>
      <c r="U59" s="79"/>
      <c r="V59" s="79"/>
      <c r="W59" s="79"/>
      <c r="X59" s="80"/>
      <c r="Y59" s="82">
        <f>SUM(Y57:AC58)</f>
        <v>0</v>
      </c>
      <c r="Z59" s="82"/>
      <c r="AA59" s="82"/>
      <c r="AB59" s="82"/>
      <c r="AC59" s="82"/>
      <c r="AD59" s="82">
        <f t="shared" ref="AD59" si="212">SUM(AD57:AH58)</f>
        <v>0</v>
      </c>
      <c r="AE59" s="82"/>
      <c r="AF59" s="82"/>
      <c r="AG59" s="82"/>
      <c r="AH59" s="82"/>
      <c r="AI59" s="82">
        <f t="shared" ref="AI59" si="213">SUM(AI57:AM58)</f>
        <v>0</v>
      </c>
      <c r="AJ59" s="82"/>
      <c r="AK59" s="82"/>
      <c r="AL59" s="82"/>
      <c r="AM59" s="82"/>
      <c r="AN59" s="82">
        <f t="shared" ref="AN59" si="214">SUM(AN57:AR58)</f>
        <v>0</v>
      </c>
      <c r="AO59" s="82"/>
      <c r="AP59" s="82"/>
      <c r="AQ59" s="82"/>
      <c r="AR59" s="82"/>
      <c r="AS59" s="82">
        <f t="shared" ref="AS59" si="215">SUM(AS57:AW58)</f>
        <v>0</v>
      </c>
      <c r="AT59" s="82"/>
      <c r="AU59" s="82"/>
      <c r="AV59" s="82"/>
      <c r="AW59" s="82"/>
      <c r="AX59" s="82">
        <f t="shared" ref="AX59" si="216">SUM(AX57:BB58)</f>
        <v>0</v>
      </c>
      <c r="AY59" s="82"/>
      <c r="AZ59" s="82"/>
      <c r="BA59" s="82"/>
      <c r="BB59" s="82"/>
      <c r="BC59" s="82">
        <f t="shared" ref="BC59" si="217">SUM(BC57:BG58)</f>
        <v>0</v>
      </c>
      <c r="BD59" s="82"/>
      <c r="BE59" s="82"/>
      <c r="BF59" s="82"/>
      <c r="BG59" s="82"/>
      <c r="BH59" s="82">
        <f t="shared" ref="BH59" si="218">SUM(BH57:BL58)</f>
        <v>0</v>
      </c>
      <c r="BI59" s="82"/>
      <c r="BJ59" s="82"/>
      <c r="BK59" s="82"/>
      <c r="BL59" s="82"/>
      <c r="BM59" s="82">
        <f t="shared" ref="BM59" si="219">SUM(BM57:BQ58)</f>
        <v>0</v>
      </c>
      <c r="BN59" s="82"/>
      <c r="BO59" s="82"/>
      <c r="BP59" s="82"/>
      <c r="BQ59" s="82"/>
      <c r="BR59" s="83">
        <f t="shared" ref="BR59" si="220">SUM(BR57:BV58)</f>
        <v>0</v>
      </c>
      <c r="BS59" s="84"/>
      <c r="BT59" s="84"/>
      <c r="BU59" s="84"/>
      <c r="BV59" s="85"/>
      <c r="BW59" s="78">
        <f>SUM(BW57:CA58)</f>
        <v>0</v>
      </c>
      <c r="BX59" s="79"/>
      <c r="BY59" s="79"/>
      <c r="BZ59" s="79"/>
      <c r="CA59" s="80"/>
      <c r="CB59" s="78">
        <f t="shared" ref="CB59" si="221">SUM(CB57:CF58)</f>
        <v>0</v>
      </c>
      <c r="CC59" s="79"/>
      <c r="CD59" s="79"/>
      <c r="CE59" s="79"/>
      <c r="CF59" s="80"/>
      <c r="CG59" s="78">
        <f t="shared" ref="CG59" si="222">SUM(CG57:CK58)</f>
        <v>0</v>
      </c>
      <c r="CH59" s="79"/>
      <c r="CI59" s="79"/>
      <c r="CJ59" s="79"/>
      <c r="CK59" s="80"/>
      <c r="CL59" s="78">
        <f t="shared" si="28"/>
        <v>0</v>
      </c>
      <c r="CM59" s="79"/>
      <c r="CN59" s="79"/>
      <c r="CO59" s="79"/>
      <c r="CP59" s="80"/>
    </row>
    <row r="60" spans="1:94" ht="13.7" customHeight="1" x14ac:dyDescent="0.15">
      <c r="A60" s="81" t="str">
        <f>A1</f>
        <v>管内空港の利用概況集計表（平成３０年１月～平成３１年３月）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</row>
    <row r="61" spans="1:94" ht="13.7" customHeight="1" x14ac:dyDescent="0.15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</row>
    <row r="62" spans="1:94" ht="13.7" customHeight="1" thickBot="1" x14ac:dyDescent="0.2">
      <c r="A62" s="48" t="s">
        <v>56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48"/>
      <c r="CO62" s="48"/>
      <c r="CP62" s="48"/>
    </row>
    <row r="63" spans="1:94" ht="13.7" customHeight="1" thickBot="1" x14ac:dyDescent="0.2">
      <c r="A63" s="49" t="s">
        <v>0</v>
      </c>
      <c r="B63" s="49"/>
      <c r="C63" s="49"/>
      <c r="D63" s="49"/>
      <c r="E63" s="49" t="s">
        <v>1</v>
      </c>
      <c r="F63" s="49"/>
      <c r="G63" s="49"/>
      <c r="H63" s="49"/>
      <c r="I63" s="49"/>
      <c r="J63" s="4" t="s">
        <v>62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6"/>
      <c r="CL63" s="7" t="s">
        <v>58</v>
      </c>
      <c r="CM63" s="8"/>
      <c r="CN63" s="8"/>
      <c r="CO63" s="8"/>
      <c r="CP63" s="9"/>
    </row>
    <row r="64" spans="1:94" ht="13.7" customHeight="1" thickBot="1" x14ac:dyDescent="0.2">
      <c r="A64" s="50"/>
      <c r="B64" s="50"/>
      <c r="C64" s="50"/>
      <c r="D64" s="50"/>
      <c r="E64" s="50"/>
      <c r="F64" s="50"/>
      <c r="G64" s="50"/>
      <c r="H64" s="50"/>
      <c r="I64" s="50"/>
      <c r="J64" s="13" t="s">
        <v>51</v>
      </c>
      <c r="K64" s="13"/>
      <c r="L64" s="13"/>
      <c r="M64" s="13"/>
      <c r="N64" s="13"/>
      <c r="O64" s="13" t="s">
        <v>2</v>
      </c>
      <c r="P64" s="13"/>
      <c r="Q64" s="13"/>
      <c r="R64" s="13"/>
      <c r="S64" s="13"/>
      <c r="T64" s="13" t="s">
        <v>3</v>
      </c>
      <c r="U64" s="13"/>
      <c r="V64" s="13"/>
      <c r="W64" s="13"/>
      <c r="X64" s="13"/>
      <c r="Y64" s="13" t="s">
        <v>4</v>
      </c>
      <c r="Z64" s="13"/>
      <c r="AA64" s="13"/>
      <c r="AB64" s="13"/>
      <c r="AC64" s="13"/>
      <c r="AD64" s="13" t="s">
        <v>5</v>
      </c>
      <c r="AE64" s="13"/>
      <c r="AF64" s="13"/>
      <c r="AG64" s="13"/>
      <c r="AH64" s="13"/>
      <c r="AI64" s="13" t="s">
        <v>6</v>
      </c>
      <c r="AJ64" s="13"/>
      <c r="AK64" s="13"/>
      <c r="AL64" s="13"/>
      <c r="AM64" s="13"/>
      <c r="AN64" s="13" t="s">
        <v>7</v>
      </c>
      <c r="AO64" s="13"/>
      <c r="AP64" s="13"/>
      <c r="AQ64" s="13"/>
      <c r="AR64" s="13"/>
      <c r="AS64" s="13" t="s">
        <v>8</v>
      </c>
      <c r="AT64" s="13"/>
      <c r="AU64" s="13"/>
      <c r="AV64" s="13"/>
      <c r="AW64" s="13"/>
      <c r="AX64" s="13" t="s">
        <v>9</v>
      </c>
      <c r="AY64" s="13"/>
      <c r="AZ64" s="13"/>
      <c r="BA64" s="13"/>
      <c r="BB64" s="13"/>
      <c r="BC64" s="13" t="s">
        <v>10</v>
      </c>
      <c r="BD64" s="13"/>
      <c r="BE64" s="13"/>
      <c r="BF64" s="13"/>
      <c r="BG64" s="13"/>
      <c r="BH64" s="13" t="s">
        <v>11</v>
      </c>
      <c r="BI64" s="13"/>
      <c r="BJ64" s="13"/>
      <c r="BK64" s="13"/>
      <c r="BL64" s="13"/>
      <c r="BM64" s="13" t="s">
        <v>12</v>
      </c>
      <c r="BN64" s="13"/>
      <c r="BO64" s="13"/>
      <c r="BP64" s="13"/>
      <c r="BQ64" s="13"/>
      <c r="BR64" s="13" t="s">
        <v>63</v>
      </c>
      <c r="BS64" s="13"/>
      <c r="BT64" s="13"/>
      <c r="BU64" s="13"/>
      <c r="BV64" s="13"/>
      <c r="BW64" s="13" t="s">
        <v>51</v>
      </c>
      <c r="BX64" s="13"/>
      <c r="BY64" s="13"/>
      <c r="BZ64" s="13"/>
      <c r="CA64" s="13"/>
      <c r="CB64" s="13" t="s">
        <v>2</v>
      </c>
      <c r="CC64" s="13"/>
      <c r="CD64" s="13"/>
      <c r="CE64" s="13"/>
      <c r="CF64" s="13"/>
      <c r="CG64" s="13" t="s">
        <v>3</v>
      </c>
      <c r="CH64" s="13"/>
      <c r="CI64" s="13"/>
      <c r="CJ64" s="13"/>
      <c r="CK64" s="13"/>
      <c r="CL64" s="10"/>
      <c r="CM64" s="11"/>
      <c r="CN64" s="11"/>
      <c r="CO64" s="11"/>
      <c r="CP64" s="12"/>
    </row>
    <row r="65" spans="1:94" ht="13.7" customHeight="1" x14ac:dyDescent="0.15">
      <c r="A65" s="104" t="s">
        <v>21</v>
      </c>
      <c r="B65" s="105"/>
      <c r="C65" s="105"/>
      <c r="D65" s="105"/>
      <c r="E65" s="63" t="s">
        <v>54</v>
      </c>
      <c r="F65" s="64"/>
      <c r="G65" s="64"/>
      <c r="H65" s="64"/>
      <c r="I65" s="65"/>
      <c r="J65" s="30">
        <v>952</v>
      </c>
      <c r="K65" s="31"/>
      <c r="L65" s="31"/>
      <c r="M65" s="31"/>
      <c r="N65" s="32"/>
      <c r="O65" s="30">
        <v>676</v>
      </c>
      <c r="P65" s="31"/>
      <c r="Q65" s="31"/>
      <c r="R65" s="31"/>
      <c r="S65" s="32"/>
      <c r="T65" s="30">
        <v>978</v>
      </c>
      <c r="U65" s="31"/>
      <c r="V65" s="31"/>
      <c r="W65" s="31"/>
      <c r="X65" s="32"/>
      <c r="Y65" s="30">
        <v>683</v>
      </c>
      <c r="Z65" s="31"/>
      <c r="AA65" s="31"/>
      <c r="AB65" s="31"/>
      <c r="AC65" s="32"/>
      <c r="AD65" s="30">
        <v>646</v>
      </c>
      <c r="AE65" s="31"/>
      <c r="AF65" s="31"/>
      <c r="AG65" s="31"/>
      <c r="AH65" s="32"/>
      <c r="AI65" s="30">
        <v>559</v>
      </c>
      <c r="AJ65" s="31"/>
      <c r="AK65" s="31"/>
      <c r="AL65" s="31"/>
      <c r="AM65" s="32"/>
      <c r="AN65" s="30">
        <v>535</v>
      </c>
      <c r="AO65" s="31"/>
      <c r="AP65" s="31"/>
      <c r="AQ65" s="31"/>
      <c r="AR65" s="32"/>
      <c r="AS65" s="30">
        <v>1022</v>
      </c>
      <c r="AT65" s="31"/>
      <c r="AU65" s="31"/>
      <c r="AV65" s="31"/>
      <c r="AW65" s="32"/>
      <c r="AX65" s="30">
        <v>811</v>
      </c>
      <c r="AY65" s="31"/>
      <c r="AZ65" s="31"/>
      <c r="BA65" s="31"/>
      <c r="BB65" s="32"/>
      <c r="BC65" s="30">
        <v>959</v>
      </c>
      <c r="BD65" s="31"/>
      <c r="BE65" s="31"/>
      <c r="BF65" s="31"/>
      <c r="BG65" s="32"/>
      <c r="BH65" s="30">
        <v>868</v>
      </c>
      <c r="BI65" s="31"/>
      <c r="BJ65" s="31"/>
      <c r="BK65" s="31"/>
      <c r="BL65" s="32"/>
      <c r="BM65" s="30">
        <v>838</v>
      </c>
      <c r="BN65" s="31"/>
      <c r="BO65" s="31"/>
      <c r="BP65" s="31"/>
      <c r="BQ65" s="32"/>
      <c r="BR65" s="89">
        <f>SUM(J65:BQ65)</f>
        <v>9527</v>
      </c>
      <c r="BS65" s="90"/>
      <c r="BT65" s="90"/>
      <c r="BU65" s="90"/>
      <c r="BV65" s="91"/>
      <c r="BW65" s="30">
        <v>840</v>
      </c>
      <c r="BX65" s="31"/>
      <c r="BY65" s="31"/>
      <c r="BZ65" s="31"/>
      <c r="CA65" s="32"/>
      <c r="CB65" s="30">
        <v>600</v>
      </c>
      <c r="CC65" s="31"/>
      <c r="CD65" s="31"/>
      <c r="CE65" s="31"/>
      <c r="CF65" s="32"/>
      <c r="CG65" s="30">
        <v>961</v>
      </c>
      <c r="CH65" s="31"/>
      <c r="CI65" s="31"/>
      <c r="CJ65" s="31"/>
      <c r="CK65" s="32"/>
      <c r="CL65" s="69">
        <f>SUM(Y65:BQ65,BW65:CK65)</f>
        <v>9322</v>
      </c>
      <c r="CM65" s="69"/>
      <c r="CN65" s="69"/>
      <c r="CO65" s="69"/>
      <c r="CP65" s="69"/>
    </row>
    <row r="66" spans="1:94" ht="13.7" customHeight="1" x14ac:dyDescent="0.15">
      <c r="A66" s="104"/>
      <c r="B66" s="105"/>
      <c r="C66" s="105"/>
      <c r="D66" s="105"/>
      <c r="E66" s="43" t="s">
        <v>52</v>
      </c>
      <c r="F66" s="44"/>
      <c r="G66" s="44"/>
      <c r="H66" s="44"/>
      <c r="I66" s="45"/>
      <c r="J66" s="27">
        <v>0</v>
      </c>
      <c r="K66" s="28"/>
      <c r="L66" s="28"/>
      <c r="M66" s="28"/>
      <c r="N66" s="29"/>
      <c r="O66" s="27">
        <v>0</v>
      </c>
      <c r="P66" s="28"/>
      <c r="Q66" s="28"/>
      <c r="R66" s="28"/>
      <c r="S66" s="29"/>
      <c r="T66" s="27">
        <v>0</v>
      </c>
      <c r="U66" s="28"/>
      <c r="V66" s="28"/>
      <c r="W66" s="28"/>
      <c r="X66" s="29"/>
      <c r="Y66" s="27">
        <v>0</v>
      </c>
      <c r="Z66" s="28"/>
      <c r="AA66" s="28"/>
      <c r="AB66" s="28"/>
      <c r="AC66" s="29"/>
      <c r="AD66" s="27">
        <v>0</v>
      </c>
      <c r="AE66" s="28"/>
      <c r="AF66" s="28"/>
      <c r="AG66" s="28"/>
      <c r="AH66" s="29"/>
      <c r="AI66" s="27">
        <v>0</v>
      </c>
      <c r="AJ66" s="28"/>
      <c r="AK66" s="28"/>
      <c r="AL66" s="28"/>
      <c r="AM66" s="29"/>
      <c r="AN66" s="27">
        <v>0</v>
      </c>
      <c r="AO66" s="28"/>
      <c r="AP66" s="28"/>
      <c r="AQ66" s="28"/>
      <c r="AR66" s="29"/>
      <c r="AS66" s="27">
        <v>0</v>
      </c>
      <c r="AT66" s="28"/>
      <c r="AU66" s="28"/>
      <c r="AV66" s="28"/>
      <c r="AW66" s="29"/>
      <c r="AX66" s="27">
        <v>0</v>
      </c>
      <c r="AY66" s="28"/>
      <c r="AZ66" s="28"/>
      <c r="BA66" s="28"/>
      <c r="BB66" s="29"/>
      <c r="BC66" s="27">
        <v>0</v>
      </c>
      <c r="BD66" s="28"/>
      <c r="BE66" s="28"/>
      <c r="BF66" s="28"/>
      <c r="BG66" s="29"/>
      <c r="BH66" s="27">
        <v>0</v>
      </c>
      <c r="BI66" s="28"/>
      <c r="BJ66" s="28"/>
      <c r="BK66" s="28"/>
      <c r="BL66" s="29"/>
      <c r="BM66" s="27">
        <v>0</v>
      </c>
      <c r="BN66" s="28"/>
      <c r="BO66" s="28"/>
      <c r="BP66" s="28"/>
      <c r="BQ66" s="29"/>
      <c r="BR66" s="66">
        <f>SUM(J66:BQ66)</f>
        <v>0</v>
      </c>
      <c r="BS66" s="67"/>
      <c r="BT66" s="67"/>
      <c r="BU66" s="67"/>
      <c r="BV66" s="68"/>
      <c r="BW66" s="27">
        <v>0</v>
      </c>
      <c r="BX66" s="28"/>
      <c r="BY66" s="28"/>
      <c r="BZ66" s="28"/>
      <c r="CA66" s="29"/>
      <c r="CB66" s="27">
        <v>0</v>
      </c>
      <c r="CC66" s="28"/>
      <c r="CD66" s="28"/>
      <c r="CE66" s="28"/>
      <c r="CF66" s="29"/>
      <c r="CG66" s="27">
        <v>0</v>
      </c>
      <c r="CH66" s="28"/>
      <c r="CI66" s="28"/>
      <c r="CJ66" s="28"/>
      <c r="CK66" s="29"/>
      <c r="CL66" s="27">
        <f t="shared" ref="CL66:CL118" si="223">SUM(Y66:BQ66,BW66:CK66)</f>
        <v>0</v>
      </c>
      <c r="CM66" s="28"/>
      <c r="CN66" s="28"/>
      <c r="CO66" s="28"/>
      <c r="CP66" s="29"/>
    </row>
    <row r="67" spans="1:94" ht="13.7" customHeight="1" x14ac:dyDescent="0.15">
      <c r="A67" s="104"/>
      <c r="B67" s="105"/>
      <c r="C67" s="105"/>
      <c r="D67" s="105"/>
      <c r="E67" s="51" t="s">
        <v>53</v>
      </c>
      <c r="F67" s="52"/>
      <c r="G67" s="52"/>
      <c r="H67" s="52"/>
      <c r="I67" s="53"/>
      <c r="J67" s="92">
        <f>SUM(J65:N66)</f>
        <v>952</v>
      </c>
      <c r="K67" s="93"/>
      <c r="L67" s="93"/>
      <c r="M67" s="93"/>
      <c r="N67" s="94"/>
      <c r="O67" s="92">
        <f t="shared" ref="O67" si="224">SUM(O65:S66)</f>
        <v>676</v>
      </c>
      <c r="P67" s="93"/>
      <c r="Q67" s="93"/>
      <c r="R67" s="93"/>
      <c r="S67" s="94"/>
      <c r="T67" s="92">
        <f t="shared" ref="T67" si="225">SUM(T65:X66)</f>
        <v>978</v>
      </c>
      <c r="U67" s="93"/>
      <c r="V67" s="93"/>
      <c r="W67" s="93"/>
      <c r="X67" s="94"/>
      <c r="Y67" s="92">
        <f>SUM(Y65:AC66)</f>
        <v>683</v>
      </c>
      <c r="Z67" s="93"/>
      <c r="AA67" s="93"/>
      <c r="AB67" s="93"/>
      <c r="AC67" s="94"/>
      <c r="AD67" s="92">
        <f t="shared" ref="AD67" si="226">SUM(AD65:AH66)</f>
        <v>646</v>
      </c>
      <c r="AE67" s="93"/>
      <c r="AF67" s="93"/>
      <c r="AG67" s="93"/>
      <c r="AH67" s="94"/>
      <c r="AI67" s="92">
        <f t="shared" ref="AI67" si="227">SUM(AI65:AM66)</f>
        <v>559</v>
      </c>
      <c r="AJ67" s="93"/>
      <c r="AK67" s="93"/>
      <c r="AL67" s="93"/>
      <c r="AM67" s="94"/>
      <c r="AN67" s="92">
        <f t="shared" ref="AN67" si="228">SUM(AN65:AR66)</f>
        <v>535</v>
      </c>
      <c r="AO67" s="93"/>
      <c r="AP67" s="93"/>
      <c r="AQ67" s="93"/>
      <c r="AR67" s="94"/>
      <c r="AS67" s="92">
        <f t="shared" ref="AS67" si="229">SUM(AS65:AW66)</f>
        <v>1022</v>
      </c>
      <c r="AT67" s="93"/>
      <c r="AU67" s="93"/>
      <c r="AV67" s="93"/>
      <c r="AW67" s="94"/>
      <c r="AX67" s="92">
        <f t="shared" ref="AX67" si="230">SUM(AX65:BB66)</f>
        <v>811</v>
      </c>
      <c r="AY67" s="93"/>
      <c r="AZ67" s="93"/>
      <c r="BA67" s="93"/>
      <c r="BB67" s="94"/>
      <c r="BC67" s="92">
        <f t="shared" ref="BC67" si="231">SUM(BC65:BG66)</f>
        <v>959</v>
      </c>
      <c r="BD67" s="93"/>
      <c r="BE67" s="93"/>
      <c r="BF67" s="93"/>
      <c r="BG67" s="94"/>
      <c r="BH67" s="92">
        <f t="shared" ref="BH67" si="232">SUM(BH65:BL66)</f>
        <v>868</v>
      </c>
      <c r="BI67" s="93"/>
      <c r="BJ67" s="93"/>
      <c r="BK67" s="93"/>
      <c r="BL67" s="94"/>
      <c r="BM67" s="92">
        <f t="shared" ref="BM67" si="233">SUM(BM65:BQ66)</f>
        <v>838</v>
      </c>
      <c r="BN67" s="93"/>
      <c r="BO67" s="93"/>
      <c r="BP67" s="93"/>
      <c r="BQ67" s="94"/>
      <c r="BR67" s="20">
        <f>SUM(BR65:BV66)</f>
        <v>9527</v>
      </c>
      <c r="BS67" s="21"/>
      <c r="BT67" s="21"/>
      <c r="BU67" s="21"/>
      <c r="BV67" s="22"/>
      <c r="BW67" s="92">
        <f>SUM(BW65:CA66)</f>
        <v>840</v>
      </c>
      <c r="BX67" s="93"/>
      <c r="BY67" s="93"/>
      <c r="BZ67" s="93"/>
      <c r="CA67" s="94"/>
      <c r="CB67" s="92">
        <f t="shared" ref="CB67" si="234">SUM(CB65:CF66)</f>
        <v>600</v>
      </c>
      <c r="CC67" s="93"/>
      <c r="CD67" s="93"/>
      <c r="CE67" s="93"/>
      <c r="CF67" s="94"/>
      <c r="CG67" s="92">
        <f t="shared" ref="CG67" si="235">SUM(CG65:CK66)</f>
        <v>961</v>
      </c>
      <c r="CH67" s="93"/>
      <c r="CI67" s="93"/>
      <c r="CJ67" s="93"/>
      <c r="CK67" s="94"/>
      <c r="CL67" s="24">
        <f t="shared" si="223"/>
        <v>9322</v>
      </c>
      <c r="CM67" s="25"/>
      <c r="CN67" s="25"/>
      <c r="CO67" s="25"/>
      <c r="CP67" s="26"/>
    </row>
    <row r="68" spans="1:94" ht="13.7" customHeight="1" x14ac:dyDescent="0.15">
      <c r="A68" s="104"/>
      <c r="B68" s="105"/>
      <c r="C68" s="105"/>
      <c r="D68" s="105"/>
      <c r="E68" s="63" t="s">
        <v>55</v>
      </c>
      <c r="F68" s="64"/>
      <c r="G68" s="64"/>
      <c r="H68" s="64"/>
      <c r="I68" s="65"/>
      <c r="J68" s="30">
        <v>670</v>
      </c>
      <c r="K68" s="31"/>
      <c r="L68" s="31"/>
      <c r="M68" s="31"/>
      <c r="N68" s="32"/>
      <c r="O68" s="30">
        <v>457</v>
      </c>
      <c r="P68" s="31"/>
      <c r="Q68" s="31"/>
      <c r="R68" s="31"/>
      <c r="S68" s="32"/>
      <c r="T68" s="30">
        <v>584</v>
      </c>
      <c r="U68" s="31"/>
      <c r="V68" s="31"/>
      <c r="W68" s="31"/>
      <c r="X68" s="32"/>
      <c r="Y68" s="30">
        <v>402</v>
      </c>
      <c r="Z68" s="31"/>
      <c r="AA68" s="31"/>
      <c r="AB68" s="31"/>
      <c r="AC68" s="32"/>
      <c r="AD68" s="30">
        <v>250</v>
      </c>
      <c r="AE68" s="31"/>
      <c r="AF68" s="31"/>
      <c r="AG68" s="31"/>
      <c r="AH68" s="32"/>
      <c r="AI68" s="30">
        <v>281</v>
      </c>
      <c r="AJ68" s="31"/>
      <c r="AK68" s="31"/>
      <c r="AL68" s="31"/>
      <c r="AM68" s="32"/>
      <c r="AN68" s="30">
        <v>324</v>
      </c>
      <c r="AO68" s="31"/>
      <c r="AP68" s="31"/>
      <c r="AQ68" s="31"/>
      <c r="AR68" s="32"/>
      <c r="AS68" s="30">
        <v>322</v>
      </c>
      <c r="AT68" s="31"/>
      <c r="AU68" s="31"/>
      <c r="AV68" s="31"/>
      <c r="AW68" s="32"/>
      <c r="AX68" s="30">
        <v>270</v>
      </c>
      <c r="AY68" s="31"/>
      <c r="AZ68" s="31"/>
      <c r="BA68" s="31"/>
      <c r="BB68" s="32"/>
      <c r="BC68" s="30">
        <v>429</v>
      </c>
      <c r="BD68" s="31"/>
      <c r="BE68" s="31"/>
      <c r="BF68" s="31"/>
      <c r="BG68" s="32"/>
      <c r="BH68" s="30">
        <v>319</v>
      </c>
      <c r="BI68" s="31"/>
      <c r="BJ68" s="31"/>
      <c r="BK68" s="31"/>
      <c r="BL68" s="32"/>
      <c r="BM68" s="30">
        <v>397</v>
      </c>
      <c r="BN68" s="31"/>
      <c r="BO68" s="31"/>
      <c r="BP68" s="31"/>
      <c r="BQ68" s="32"/>
      <c r="BR68" s="14">
        <f>SUM(J68:BQ68)</f>
        <v>4705</v>
      </c>
      <c r="BS68" s="15"/>
      <c r="BT68" s="15"/>
      <c r="BU68" s="15"/>
      <c r="BV68" s="16"/>
      <c r="BW68" s="30">
        <v>424</v>
      </c>
      <c r="BX68" s="31"/>
      <c r="BY68" s="31"/>
      <c r="BZ68" s="31"/>
      <c r="CA68" s="32"/>
      <c r="CB68" s="30">
        <v>300</v>
      </c>
      <c r="CC68" s="31"/>
      <c r="CD68" s="31"/>
      <c r="CE68" s="31"/>
      <c r="CF68" s="32"/>
      <c r="CG68" s="30">
        <v>340</v>
      </c>
      <c r="CH68" s="31"/>
      <c r="CI68" s="31"/>
      <c r="CJ68" s="31"/>
      <c r="CK68" s="32"/>
      <c r="CL68" s="30">
        <f t="shared" si="223"/>
        <v>4058</v>
      </c>
      <c r="CM68" s="31"/>
      <c r="CN68" s="31"/>
      <c r="CO68" s="31"/>
      <c r="CP68" s="32"/>
    </row>
    <row r="69" spans="1:94" ht="13.7" customHeight="1" x14ac:dyDescent="0.15">
      <c r="A69" s="104"/>
      <c r="B69" s="105"/>
      <c r="C69" s="105"/>
      <c r="D69" s="105"/>
      <c r="E69" s="43" t="s">
        <v>52</v>
      </c>
      <c r="F69" s="44"/>
      <c r="G69" s="44"/>
      <c r="H69" s="44"/>
      <c r="I69" s="45"/>
      <c r="J69" s="27">
        <v>0</v>
      </c>
      <c r="K69" s="28"/>
      <c r="L69" s="28"/>
      <c r="M69" s="28"/>
      <c r="N69" s="29"/>
      <c r="O69" s="27">
        <v>0</v>
      </c>
      <c r="P69" s="28"/>
      <c r="Q69" s="28"/>
      <c r="R69" s="28"/>
      <c r="S69" s="29"/>
      <c r="T69" s="27">
        <v>0</v>
      </c>
      <c r="U69" s="28"/>
      <c r="V69" s="28"/>
      <c r="W69" s="28"/>
      <c r="X69" s="29"/>
      <c r="Y69" s="27">
        <v>0</v>
      </c>
      <c r="Z69" s="28"/>
      <c r="AA69" s="28"/>
      <c r="AB69" s="28"/>
      <c r="AC69" s="29"/>
      <c r="AD69" s="27">
        <v>0</v>
      </c>
      <c r="AE69" s="28"/>
      <c r="AF69" s="28"/>
      <c r="AG69" s="28"/>
      <c r="AH69" s="29"/>
      <c r="AI69" s="27">
        <v>0</v>
      </c>
      <c r="AJ69" s="28"/>
      <c r="AK69" s="28"/>
      <c r="AL69" s="28"/>
      <c r="AM69" s="29"/>
      <c r="AN69" s="27">
        <v>0</v>
      </c>
      <c r="AO69" s="28"/>
      <c r="AP69" s="28"/>
      <c r="AQ69" s="28"/>
      <c r="AR69" s="29"/>
      <c r="AS69" s="27">
        <v>0</v>
      </c>
      <c r="AT69" s="28"/>
      <c r="AU69" s="28"/>
      <c r="AV69" s="28"/>
      <c r="AW69" s="29"/>
      <c r="AX69" s="27">
        <v>0</v>
      </c>
      <c r="AY69" s="28"/>
      <c r="AZ69" s="28"/>
      <c r="BA69" s="28"/>
      <c r="BB69" s="29"/>
      <c r="BC69" s="27">
        <v>0</v>
      </c>
      <c r="BD69" s="28"/>
      <c r="BE69" s="28"/>
      <c r="BF69" s="28"/>
      <c r="BG69" s="29"/>
      <c r="BH69" s="27">
        <v>0</v>
      </c>
      <c r="BI69" s="28"/>
      <c r="BJ69" s="28"/>
      <c r="BK69" s="28"/>
      <c r="BL69" s="29"/>
      <c r="BM69" s="27">
        <v>0</v>
      </c>
      <c r="BN69" s="28"/>
      <c r="BO69" s="28"/>
      <c r="BP69" s="28"/>
      <c r="BQ69" s="29"/>
      <c r="BR69" s="66">
        <f>SUM(J69:BQ69)</f>
        <v>0</v>
      </c>
      <c r="BS69" s="67"/>
      <c r="BT69" s="67"/>
      <c r="BU69" s="67"/>
      <c r="BV69" s="68"/>
      <c r="BW69" s="27">
        <v>0</v>
      </c>
      <c r="BX69" s="28"/>
      <c r="BY69" s="28"/>
      <c r="BZ69" s="28"/>
      <c r="CA69" s="29"/>
      <c r="CB69" s="27">
        <v>0</v>
      </c>
      <c r="CC69" s="28"/>
      <c r="CD69" s="28"/>
      <c r="CE69" s="28"/>
      <c r="CF69" s="29"/>
      <c r="CG69" s="27">
        <v>0</v>
      </c>
      <c r="CH69" s="28"/>
      <c r="CI69" s="28"/>
      <c r="CJ69" s="28"/>
      <c r="CK69" s="29"/>
      <c r="CL69" s="27">
        <f t="shared" si="223"/>
        <v>0</v>
      </c>
      <c r="CM69" s="28"/>
      <c r="CN69" s="28"/>
      <c r="CO69" s="28"/>
      <c r="CP69" s="29"/>
    </row>
    <row r="70" spans="1:94" ht="13.7" customHeight="1" x14ac:dyDescent="0.15">
      <c r="A70" s="104"/>
      <c r="B70" s="105"/>
      <c r="C70" s="105"/>
      <c r="D70" s="105"/>
      <c r="E70" s="51" t="s">
        <v>53</v>
      </c>
      <c r="F70" s="52"/>
      <c r="G70" s="52"/>
      <c r="H70" s="52"/>
      <c r="I70" s="53"/>
      <c r="J70" s="92">
        <f t="shared" ref="J70" si="236">SUM(J68:N69)</f>
        <v>670</v>
      </c>
      <c r="K70" s="93"/>
      <c r="L70" s="93"/>
      <c r="M70" s="93"/>
      <c r="N70" s="94"/>
      <c r="O70" s="92">
        <f t="shared" ref="O70" si="237">SUM(O68:S69)</f>
        <v>457</v>
      </c>
      <c r="P70" s="93"/>
      <c r="Q70" s="93"/>
      <c r="R70" s="93"/>
      <c r="S70" s="94"/>
      <c r="T70" s="92">
        <f t="shared" ref="T70" si="238">SUM(T68:X69)</f>
        <v>584</v>
      </c>
      <c r="U70" s="93"/>
      <c r="V70" s="93"/>
      <c r="W70" s="93"/>
      <c r="X70" s="94"/>
      <c r="Y70" s="92">
        <f t="shared" ref="Y70" si="239">SUM(Y68:AC69)</f>
        <v>402</v>
      </c>
      <c r="Z70" s="93"/>
      <c r="AA70" s="93"/>
      <c r="AB70" s="93"/>
      <c r="AC70" s="94"/>
      <c r="AD70" s="92">
        <f t="shared" ref="AD70" si="240">SUM(AD68:AH69)</f>
        <v>250</v>
      </c>
      <c r="AE70" s="93"/>
      <c r="AF70" s="93"/>
      <c r="AG70" s="93"/>
      <c r="AH70" s="94"/>
      <c r="AI70" s="92">
        <f t="shared" ref="AI70" si="241">SUM(AI68:AM69)</f>
        <v>281</v>
      </c>
      <c r="AJ70" s="93"/>
      <c r="AK70" s="93"/>
      <c r="AL70" s="93"/>
      <c r="AM70" s="94"/>
      <c r="AN70" s="92">
        <f t="shared" ref="AN70" si="242">SUM(AN68:AR69)</f>
        <v>324</v>
      </c>
      <c r="AO70" s="93"/>
      <c r="AP70" s="93"/>
      <c r="AQ70" s="93"/>
      <c r="AR70" s="94"/>
      <c r="AS70" s="92">
        <f t="shared" ref="AS70" si="243">SUM(AS68:AW69)</f>
        <v>322</v>
      </c>
      <c r="AT70" s="93"/>
      <c r="AU70" s="93"/>
      <c r="AV70" s="93"/>
      <c r="AW70" s="94"/>
      <c r="AX70" s="92">
        <f t="shared" ref="AX70" si="244">SUM(AX68:BB69)</f>
        <v>270</v>
      </c>
      <c r="AY70" s="93"/>
      <c r="AZ70" s="93"/>
      <c r="BA70" s="93"/>
      <c r="BB70" s="94"/>
      <c r="BC70" s="92">
        <f t="shared" ref="BC70" si="245">SUM(BC68:BG69)</f>
        <v>429</v>
      </c>
      <c r="BD70" s="93"/>
      <c r="BE70" s="93"/>
      <c r="BF70" s="93"/>
      <c r="BG70" s="94"/>
      <c r="BH70" s="92">
        <f t="shared" ref="BH70" si="246">SUM(BH68:BL69)</f>
        <v>319</v>
      </c>
      <c r="BI70" s="93"/>
      <c r="BJ70" s="93"/>
      <c r="BK70" s="93"/>
      <c r="BL70" s="94"/>
      <c r="BM70" s="92">
        <f t="shared" ref="BM70" si="247">SUM(BM68:BQ69)</f>
        <v>397</v>
      </c>
      <c r="BN70" s="93"/>
      <c r="BO70" s="93"/>
      <c r="BP70" s="93"/>
      <c r="BQ70" s="94"/>
      <c r="BR70" s="20">
        <f>SUM(BR68:BV69)</f>
        <v>4705</v>
      </c>
      <c r="BS70" s="21"/>
      <c r="BT70" s="21"/>
      <c r="BU70" s="21"/>
      <c r="BV70" s="22"/>
      <c r="BW70" s="92">
        <f t="shared" ref="BW70" si="248">SUM(BW68:CA69)</f>
        <v>424</v>
      </c>
      <c r="BX70" s="93"/>
      <c r="BY70" s="93"/>
      <c r="BZ70" s="93"/>
      <c r="CA70" s="94"/>
      <c r="CB70" s="92">
        <f t="shared" ref="CB70" si="249">SUM(CB68:CF69)</f>
        <v>300</v>
      </c>
      <c r="CC70" s="93"/>
      <c r="CD70" s="93"/>
      <c r="CE70" s="93"/>
      <c r="CF70" s="94"/>
      <c r="CG70" s="92">
        <f t="shared" ref="CG70" si="250">SUM(CG68:CK69)</f>
        <v>340</v>
      </c>
      <c r="CH70" s="93"/>
      <c r="CI70" s="93"/>
      <c r="CJ70" s="93"/>
      <c r="CK70" s="94"/>
      <c r="CL70" s="24">
        <f t="shared" si="223"/>
        <v>4058</v>
      </c>
      <c r="CM70" s="25"/>
      <c r="CN70" s="25"/>
      <c r="CO70" s="25"/>
      <c r="CP70" s="26"/>
    </row>
    <row r="71" spans="1:94" ht="13.7" customHeight="1" x14ac:dyDescent="0.15">
      <c r="A71" s="95" t="s">
        <v>22</v>
      </c>
      <c r="B71" s="96"/>
      <c r="C71" s="96"/>
      <c r="D71" s="97"/>
      <c r="E71" s="63" t="s">
        <v>54</v>
      </c>
      <c r="F71" s="64"/>
      <c r="G71" s="64"/>
      <c r="H71" s="64"/>
      <c r="I71" s="65"/>
      <c r="J71" s="30">
        <v>13969</v>
      </c>
      <c r="K71" s="31"/>
      <c r="L71" s="31"/>
      <c r="M71" s="31"/>
      <c r="N71" s="32"/>
      <c r="O71" s="30">
        <v>14131</v>
      </c>
      <c r="P71" s="31"/>
      <c r="Q71" s="31"/>
      <c r="R71" s="31"/>
      <c r="S71" s="32"/>
      <c r="T71" s="30">
        <v>13805</v>
      </c>
      <c r="U71" s="31"/>
      <c r="V71" s="31"/>
      <c r="W71" s="31"/>
      <c r="X71" s="32"/>
      <c r="Y71" s="30">
        <v>12962</v>
      </c>
      <c r="Z71" s="31"/>
      <c r="AA71" s="31"/>
      <c r="AB71" s="31"/>
      <c r="AC71" s="32"/>
      <c r="AD71" s="30">
        <v>16546</v>
      </c>
      <c r="AE71" s="31"/>
      <c r="AF71" s="31"/>
      <c r="AG71" s="31"/>
      <c r="AH71" s="32"/>
      <c r="AI71" s="30">
        <v>19980</v>
      </c>
      <c r="AJ71" s="31"/>
      <c r="AK71" s="31"/>
      <c r="AL71" s="31"/>
      <c r="AM71" s="32"/>
      <c r="AN71" s="30">
        <v>21763</v>
      </c>
      <c r="AO71" s="31"/>
      <c r="AP71" s="31"/>
      <c r="AQ71" s="31"/>
      <c r="AR71" s="32"/>
      <c r="AS71" s="30">
        <v>25707</v>
      </c>
      <c r="AT71" s="31"/>
      <c r="AU71" s="31"/>
      <c r="AV71" s="31"/>
      <c r="AW71" s="32"/>
      <c r="AX71" s="30">
        <v>17000</v>
      </c>
      <c r="AY71" s="31"/>
      <c r="AZ71" s="31"/>
      <c r="BA71" s="31"/>
      <c r="BB71" s="32"/>
      <c r="BC71" s="30">
        <v>18240</v>
      </c>
      <c r="BD71" s="31"/>
      <c r="BE71" s="31"/>
      <c r="BF71" s="31"/>
      <c r="BG71" s="32"/>
      <c r="BH71" s="30">
        <v>16094</v>
      </c>
      <c r="BI71" s="31"/>
      <c r="BJ71" s="31"/>
      <c r="BK71" s="31"/>
      <c r="BL71" s="32"/>
      <c r="BM71" s="30">
        <v>13621</v>
      </c>
      <c r="BN71" s="31"/>
      <c r="BO71" s="31"/>
      <c r="BP71" s="31"/>
      <c r="BQ71" s="32"/>
      <c r="BR71" s="66">
        <f t="shared" ref="BR71:BR72" si="251">SUM(J71:BQ71)</f>
        <v>203818</v>
      </c>
      <c r="BS71" s="67"/>
      <c r="BT71" s="67"/>
      <c r="BU71" s="67"/>
      <c r="BV71" s="68"/>
      <c r="BW71" s="30">
        <v>14973</v>
      </c>
      <c r="BX71" s="31"/>
      <c r="BY71" s="31"/>
      <c r="BZ71" s="31"/>
      <c r="CA71" s="32"/>
      <c r="CB71" s="30">
        <v>14972</v>
      </c>
      <c r="CC71" s="31"/>
      <c r="CD71" s="31"/>
      <c r="CE71" s="31"/>
      <c r="CF71" s="32"/>
      <c r="CG71" s="30">
        <v>14387</v>
      </c>
      <c r="CH71" s="31"/>
      <c r="CI71" s="31"/>
      <c r="CJ71" s="31"/>
      <c r="CK71" s="32"/>
      <c r="CL71" s="30">
        <f t="shared" si="223"/>
        <v>206245</v>
      </c>
      <c r="CM71" s="31"/>
      <c r="CN71" s="31"/>
      <c r="CO71" s="31"/>
      <c r="CP71" s="32"/>
    </row>
    <row r="72" spans="1:94" ht="13.7" customHeight="1" x14ac:dyDescent="0.15">
      <c r="A72" s="98"/>
      <c r="B72" s="99"/>
      <c r="C72" s="99"/>
      <c r="D72" s="100"/>
      <c r="E72" s="43" t="s">
        <v>52</v>
      </c>
      <c r="F72" s="44"/>
      <c r="G72" s="44"/>
      <c r="H72" s="44"/>
      <c r="I72" s="45"/>
      <c r="J72" s="27">
        <v>0</v>
      </c>
      <c r="K72" s="28"/>
      <c r="L72" s="28"/>
      <c r="M72" s="28"/>
      <c r="N72" s="29"/>
      <c r="O72" s="27">
        <v>0</v>
      </c>
      <c r="P72" s="28"/>
      <c r="Q72" s="28"/>
      <c r="R72" s="28"/>
      <c r="S72" s="29"/>
      <c r="T72" s="27">
        <v>0</v>
      </c>
      <c r="U72" s="28"/>
      <c r="V72" s="28"/>
      <c r="W72" s="28"/>
      <c r="X72" s="29"/>
      <c r="Y72" s="27">
        <v>0</v>
      </c>
      <c r="Z72" s="28"/>
      <c r="AA72" s="28"/>
      <c r="AB72" s="28"/>
      <c r="AC72" s="29"/>
      <c r="AD72" s="27">
        <v>0</v>
      </c>
      <c r="AE72" s="28"/>
      <c r="AF72" s="28"/>
      <c r="AG72" s="28"/>
      <c r="AH72" s="29"/>
      <c r="AI72" s="27">
        <v>0</v>
      </c>
      <c r="AJ72" s="28"/>
      <c r="AK72" s="28"/>
      <c r="AL72" s="28"/>
      <c r="AM72" s="29"/>
      <c r="AN72" s="27">
        <v>140</v>
      </c>
      <c r="AO72" s="28"/>
      <c r="AP72" s="28"/>
      <c r="AQ72" s="28"/>
      <c r="AR72" s="29"/>
      <c r="AS72" s="27">
        <v>0</v>
      </c>
      <c r="AT72" s="28"/>
      <c r="AU72" s="28"/>
      <c r="AV72" s="28"/>
      <c r="AW72" s="29"/>
      <c r="AX72" s="27">
        <v>0</v>
      </c>
      <c r="AY72" s="28"/>
      <c r="AZ72" s="28"/>
      <c r="BA72" s="28"/>
      <c r="BB72" s="29"/>
      <c r="BC72" s="27">
        <v>0</v>
      </c>
      <c r="BD72" s="28"/>
      <c r="BE72" s="28"/>
      <c r="BF72" s="28"/>
      <c r="BG72" s="29"/>
      <c r="BH72" s="27">
        <v>0</v>
      </c>
      <c r="BI72" s="28"/>
      <c r="BJ72" s="28"/>
      <c r="BK72" s="28"/>
      <c r="BL72" s="29"/>
      <c r="BM72" s="27">
        <v>0</v>
      </c>
      <c r="BN72" s="28"/>
      <c r="BO72" s="28"/>
      <c r="BP72" s="28"/>
      <c r="BQ72" s="29"/>
      <c r="BR72" s="66">
        <f t="shared" si="251"/>
        <v>140</v>
      </c>
      <c r="BS72" s="67"/>
      <c r="BT72" s="67"/>
      <c r="BU72" s="67"/>
      <c r="BV72" s="68"/>
      <c r="BW72" s="27">
        <v>0</v>
      </c>
      <c r="BX72" s="28"/>
      <c r="BY72" s="28"/>
      <c r="BZ72" s="28"/>
      <c r="CA72" s="29"/>
      <c r="CB72" s="27">
        <v>0</v>
      </c>
      <c r="CC72" s="28"/>
      <c r="CD72" s="28"/>
      <c r="CE72" s="28"/>
      <c r="CF72" s="29"/>
      <c r="CG72" s="27">
        <v>0</v>
      </c>
      <c r="CH72" s="28"/>
      <c r="CI72" s="28"/>
      <c r="CJ72" s="28"/>
      <c r="CK72" s="29"/>
      <c r="CL72" s="27">
        <f t="shared" si="223"/>
        <v>140</v>
      </c>
      <c r="CM72" s="28"/>
      <c r="CN72" s="28"/>
      <c r="CO72" s="28"/>
      <c r="CP72" s="29"/>
    </row>
    <row r="73" spans="1:94" ht="13.7" customHeight="1" x14ac:dyDescent="0.15">
      <c r="A73" s="98"/>
      <c r="B73" s="99"/>
      <c r="C73" s="99"/>
      <c r="D73" s="100"/>
      <c r="E73" s="51" t="s">
        <v>53</v>
      </c>
      <c r="F73" s="52"/>
      <c r="G73" s="52"/>
      <c r="H73" s="52"/>
      <c r="I73" s="53"/>
      <c r="J73" s="92">
        <f t="shared" ref="J73" si="252">SUM(J71:N72)</f>
        <v>13969</v>
      </c>
      <c r="K73" s="93"/>
      <c r="L73" s="93"/>
      <c r="M73" s="93"/>
      <c r="N73" s="94"/>
      <c r="O73" s="92">
        <f t="shared" ref="O73" si="253">SUM(O71:S72)</f>
        <v>14131</v>
      </c>
      <c r="P73" s="93"/>
      <c r="Q73" s="93"/>
      <c r="R73" s="93"/>
      <c r="S73" s="94"/>
      <c r="T73" s="92">
        <f t="shared" ref="T73" si="254">SUM(T71:X72)</f>
        <v>13805</v>
      </c>
      <c r="U73" s="93"/>
      <c r="V73" s="93"/>
      <c r="W73" s="93"/>
      <c r="X73" s="94"/>
      <c r="Y73" s="92">
        <f t="shared" ref="Y73" si="255">SUM(Y71:AC72)</f>
        <v>12962</v>
      </c>
      <c r="Z73" s="93"/>
      <c r="AA73" s="93"/>
      <c r="AB73" s="93"/>
      <c r="AC73" s="94"/>
      <c r="AD73" s="92">
        <f t="shared" ref="AD73" si="256">SUM(AD71:AH72)</f>
        <v>16546</v>
      </c>
      <c r="AE73" s="93"/>
      <c r="AF73" s="93"/>
      <c r="AG73" s="93"/>
      <c r="AH73" s="94"/>
      <c r="AI73" s="92">
        <f t="shared" ref="AI73" si="257">SUM(AI71:AM72)</f>
        <v>19980</v>
      </c>
      <c r="AJ73" s="93"/>
      <c r="AK73" s="93"/>
      <c r="AL73" s="93"/>
      <c r="AM73" s="94"/>
      <c r="AN73" s="92">
        <f t="shared" ref="AN73" si="258">SUM(AN71:AR72)</f>
        <v>21903</v>
      </c>
      <c r="AO73" s="93"/>
      <c r="AP73" s="93"/>
      <c r="AQ73" s="93"/>
      <c r="AR73" s="94"/>
      <c r="AS73" s="92">
        <f t="shared" ref="AS73" si="259">SUM(AS71:AW72)</f>
        <v>25707</v>
      </c>
      <c r="AT73" s="93"/>
      <c r="AU73" s="93"/>
      <c r="AV73" s="93"/>
      <c r="AW73" s="94"/>
      <c r="AX73" s="92">
        <f t="shared" ref="AX73" si="260">SUM(AX71:BB72)</f>
        <v>17000</v>
      </c>
      <c r="AY73" s="93"/>
      <c r="AZ73" s="93"/>
      <c r="BA73" s="93"/>
      <c r="BB73" s="94"/>
      <c r="BC73" s="92">
        <f t="shared" ref="BC73" si="261">SUM(BC71:BG72)</f>
        <v>18240</v>
      </c>
      <c r="BD73" s="93"/>
      <c r="BE73" s="93"/>
      <c r="BF73" s="93"/>
      <c r="BG73" s="94"/>
      <c r="BH73" s="92">
        <f t="shared" ref="BH73" si="262">SUM(BH71:BL72)</f>
        <v>16094</v>
      </c>
      <c r="BI73" s="93"/>
      <c r="BJ73" s="93"/>
      <c r="BK73" s="93"/>
      <c r="BL73" s="94"/>
      <c r="BM73" s="92">
        <f t="shared" ref="BM73" si="263">SUM(BM71:BQ72)</f>
        <v>13621</v>
      </c>
      <c r="BN73" s="93"/>
      <c r="BO73" s="93"/>
      <c r="BP73" s="93"/>
      <c r="BQ73" s="94"/>
      <c r="BR73" s="20">
        <f t="shared" ref="BR73" si="264">SUM(BR71:BV72)</f>
        <v>203958</v>
      </c>
      <c r="BS73" s="21"/>
      <c r="BT73" s="21"/>
      <c r="BU73" s="21"/>
      <c r="BV73" s="22"/>
      <c r="BW73" s="92">
        <f t="shared" ref="BW73" si="265">SUM(BW71:CA72)</f>
        <v>14973</v>
      </c>
      <c r="BX73" s="93"/>
      <c r="BY73" s="93"/>
      <c r="BZ73" s="93"/>
      <c r="CA73" s="94"/>
      <c r="CB73" s="92">
        <f t="shared" ref="CB73" si="266">SUM(CB71:CF72)</f>
        <v>14972</v>
      </c>
      <c r="CC73" s="93"/>
      <c r="CD73" s="93"/>
      <c r="CE73" s="93"/>
      <c r="CF73" s="94"/>
      <c r="CG73" s="92">
        <f t="shared" ref="CG73" si="267">SUM(CG71:CK72)</f>
        <v>14387</v>
      </c>
      <c r="CH73" s="93"/>
      <c r="CI73" s="93"/>
      <c r="CJ73" s="93"/>
      <c r="CK73" s="94"/>
      <c r="CL73" s="24">
        <f t="shared" si="223"/>
        <v>206385</v>
      </c>
      <c r="CM73" s="25"/>
      <c r="CN73" s="25"/>
      <c r="CO73" s="25"/>
      <c r="CP73" s="26"/>
    </row>
    <row r="74" spans="1:94" ht="13.7" customHeight="1" x14ac:dyDescent="0.15">
      <c r="A74" s="98"/>
      <c r="B74" s="99"/>
      <c r="C74" s="99"/>
      <c r="D74" s="100"/>
      <c r="E74" s="63" t="s">
        <v>55</v>
      </c>
      <c r="F74" s="64"/>
      <c r="G74" s="64"/>
      <c r="H74" s="64"/>
      <c r="I74" s="65"/>
      <c r="J74" s="30">
        <v>24997</v>
      </c>
      <c r="K74" s="31"/>
      <c r="L74" s="31"/>
      <c r="M74" s="31"/>
      <c r="N74" s="32"/>
      <c r="O74" s="30">
        <v>22514</v>
      </c>
      <c r="P74" s="31"/>
      <c r="Q74" s="31"/>
      <c r="R74" s="31"/>
      <c r="S74" s="32"/>
      <c r="T74" s="30">
        <v>20884</v>
      </c>
      <c r="U74" s="31"/>
      <c r="V74" s="31"/>
      <c r="W74" s="31"/>
      <c r="X74" s="32"/>
      <c r="Y74" s="30">
        <v>28890</v>
      </c>
      <c r="Z74" s="31"/>
      <c r="AA74" s="31"/>
      <c r="AB74" s="31"/>
      <c r="AC74" s="32"/>
      <c r="AD74" s="30">
        <v>26695</v>
      </c>
      <c r="AE74" s="31"/>
      <c r="AF74" s="31"/>
      <c r="AG74" s="31"/>
      <c r="AH74" s="32"/>
      <c r="AI74" s="30">
        <v>20216</v>
      </c>
      <c r="AJ74" s="31"/>
      <c r="AK74" s="31"/>
      <c r="AL74" s="31"/>
      <c r="AM74" s="32"/>
      <c r="AN74" s="30">
        <v>24983</v>
      </c>
      <c r="AO74" s="31"/>
      <c r="AP74" s="31"/>
      <c r="AQ74" s="31"/>
      <c r="AR74" s="32"/>
      <c r="AS74" s="30">
        <v>46032</v>
      </c>
      <c r="AT74" s="31"/>
      <c r="AU74" s="31"/>
      <c r="AV74" s="31"/>
      <c r="AW74" s="32"/>
      <c r="AX74" s="30">
        <v>24846</v>
      </c>
      <c r="AY74" s="31"/>
      <c r="AZ74" s="31"/>
      <c r="BA74" s="31"/>
      <c r="BB74" s="32"/>
      <c r="BC74" s="30">
        <v>23926</v>
      </c>
      <c r="BD74" s="31"/>
      <c r="BE74" s="31"/>
      <c r="BF74" s="31"/>
      <c r="BG74" s="32"/>
      <c r="BH74" s="30">
        <v>12663</v>
      </c>
      <c r="BI74" s="31"/>
      <c r="BJ74" s="31"/>
      <c r="BK74" s="31"/>
      <c r="BL74" s="32"/>
      <c r="BM74" s="30">
        <v>27342</v>
      </c>
      <c r="BN74" s="31"/>
      <c r="BO74" s="31"/>
      <c r="BP74" s="31"/>
      <c r="BQ74" s="32"/>
      <c r="BR74" s="14">
        <f t="shared" ref="BR74:BR75" si="268">SUM(J74:BQ74)</f>
        <v>303988</v>
      </c>
      <c r="BS74" s="15"/>
      <c r="BT74" s="15"/>
      <c r="BU74" s="15"/>
      <c r="BV74" s="16"/>
      <c r="BW74" s="30">
        <v>23143</v>
      </c>
      <c r="BX74" s="31"/>
      <c r="BY74" s="31"/>
      <c r="BZ74" s="31"/>
      <c r="CA74" s="32"/>
      <c r="CB74" s="30">
        <v>17427</v>
      </c>
      <c r="CC74" s="31"/>
      <c r="CD74" s="31"/>
      <c r="CE74" s="31"/>
      <c r="CF74" s="32"/>
      <c r="CG74" s="30">
        <v>21865</v>
      </c>
      <c r="CH74" s="31"/>
      <c r="CI74" s="31"/>
      <c r="CJ74" s="31"/>
      <c r="CK74" s="32"/>
      <c r="CL74" s="30">
        <f t="shared" si="223"/>
        <v>298028</v>
      </c>
      <c r="CM74" s="31"/>
      <c r="CN74" s="31"/>
      <c r="CO74" s="31"/>
      <c r="CP74" s="32"/>
    </row>
    <row r="75" spans="1:94" ht="13.7" customHeight="1" x14ac:dyDescent="0.15">
      <c r="A75" s="98"/>
      <c r="B75" s="99"/>
      <c r="C75" s="99"/>
      <c r="D75" s="100"/>
      <c r="E75" s="43" t="s">
        <v>52</v>
      </c>
      <c r="F75" s="44"/>
      <c r="G75" s="44"/>
      <c r="H75" s="44"/>
      <c r="I75" s="45"/>
      <c r="J75" s="27">
        <v>0</v>
      </c>
      <c r="K75" s="28"/>
      <c r="L75" s="28"/>
      <c r="M75" s="28"/>
      <c r="N75" s="29"/>
      <c r="O75" s="27">
        <v>0</v>
      </c>
      <c r="P75" s="28"/>
      <c r="Q75" s="28"/>
      <c r="R75" s="28"/>
      <c r="S75" s="29"/>
      <c r="T75" s="27">
        <v>0</v>
      </c>
      <c r="U75" s="28"/>
      <c r="V75" s="28"/>
      <c r="W75" s="28"/>
      <c r="X75" s="29"/>
      <c r="Y75" s="27">
        <v>0</v>
      </c>
      <c r="Z75" s="28"/>
      <c r="AA75" s="28"/>
      <c r="AB75" s="28"/>
      <c r="AC75" s="29"/>
      <c r="AD75" s="27">
        <v>0</v>
      </c>
      <c r="AE75" s="28"/>
      <c r="AF75" s="28"/>
      <c r="AG75" s="28"/>
      <c r="AH75" s="29"/>
      <c r="AI75" s="27">
        <v>0</v>
      </c>
      <c r="AJ75" s="28"/>
      <c r="AK75" s="28"/>
      <c r="AL75" s="28"/>
      <c r="AM75" s="29"/>
      <c r="AN75" s="27">
        <v>0</v>
      </c>
      <c r="AO75" s="28"/>
      <c r="AP75" s="28"/>
      <c r="AQ75" s="28"/>
      <c r="AR75" s="29"/>
      <c r="AS75" s="27">
        <v>0</v>
      </c>
      <c r="AT75" s="28"/>
      <c r="AU75" s="28"/>
      <c r="AV75" s="28"/>
      <c r="AW75" s="29"/>
      <c r="AX75" s="27">
        <v>0</v>
      </c>
      <c r="AY75" s="28"/>
      <c r="AZ75" s="28"/>
      <c r="BA75" s="28"/>
      <c r="BB75" s="29"/>
      <c r="BC75" s="27">
        <v>0</v>
      </c>
      <c r="BD75" s="28"/>
      <c r="BE75" s="28"/>
      <c r="BF75" s="28"/>
      <c r="BG75" s="29"/>
      <c r="BH75" s="27">
        <v>0</v>
      </c>
      <c r="BI75" s="28"/>
      <c r="BJ75" s="28"/>
      <c r="BK75" s="28"/>
      <c r="BL75" s="29"/>
      <c r="BM75" s="27">
        <v>0</v>
      </c>
      <c r="BN75" s="28"/>
      <c r="BO75" s="28"/>
      <c r="BP75" s="28"/>
      <c r="BQ75" s="29"/>
      <c r="BR75" s="66">
        <f t="shared" si="268"/>
        <v>0</v>
      </c>
      <c r="BS75" s="67"/>
      <c r="BT75" s="67"/>
      <c r="BU75" s="67"/>
      <c r="BV75" s="68"/>
      <c r="BW75" s="27">
        <v>0</v>
      </c>
      <c r="BX75" s="28"/>
      <c r="BY75" s="28"/>
      <c r="BZ75" s="28"/>
      <c r="CA75" s="29"/>
      <c r="CB75" s="27">
        <v>0</v>
      </c>
      <c r="CC75" s="28"/>
      <c r="CD75" s="28"/>
      <c r="CE75" s="28"/>
      <c r="CF75" s="29"/>
      <c r="CG75" s="27">
        <v>0</v>
      </c>
      <c r="CH75" s="28"/>
      <c r="CI75" s="28"/>
      <c r="CJ75" s="28"/>
      <c r="CK75" s="29"/>
      <c r="CL75" s="27">
        <f t="shared" si="223"/>
        <v>0</v>
      </c>
      <c r="CM75" s="28"/>
      <c r="CN75" s="28"/>
      <c r="CO75" s="28"/>
      <c r="CP75" s="29"/>
    </row>
    <row r="76" spans="1:94" ht="13.7" customHeight="1" x14ac:dyDescent="0.15">
      <c r="A76" s="101"/>
      <c r="B76" s="102"/>
      <c r="C76" s="102"/>
      <c r="D76" s="103"/>
      <c r="E76" s="51" t="s">
        <v>53</v>
      </c>
      <c r="F76" s="52"/>
      <c r="G76" s="52"/>
      <c r="H76" s="52"/>
      <c r="I76" s="53"/>
      <c r="J76" s="92">
        <f>SUM(J74:N75)</f>
        <v>24997</v>
      </c>
      <c r="K76" s="93"/>
      <c r="L76" s="93"/>
      <c r="M76" s="93"/>
      <c r="N76" s="94"/>
      <c r="O76" s="92">
        <f t="shared" ref="O76" si="269">SUM(O74:S75)</f>
        <v>22514</v>
      </c>
      <c r="P76" s="93"/>
      <c r="Q76" s="93"/>
      <c r="R76" s="93"/>
      <c r="S76" s="94"/>
      <c r="T76" s="92">
        <f t="shared" ref="T76" si="270">SUM(T74:X75)</f>
        <v>20884</v>
      </c>
      <c r="U76" s="93"/>
      <c r="V76" s="93"/>
      <c r="W76" s="93"/>
      <c r="X76" s="94"/>
      <c r="Y76" s="92">
        <f t="shared" ref="Y76" si="271">SUM(Y74:AC75)</f>
        <v>28890</v>
      </c>
      <c r="Z76" s="93"/>
      <c r="AA76" s="93"/>
      <c r="AB76" s="93"/>
      <c r="AC76" s="94"/>
      <c r="AD76" s="92">
        <f t="shared" ref="AD76" si="272">SUM(AD74:AH75)</f>
        <v>26695</v>
      </c>
      <c r="AE76" s="93"/>
      <c r="AF76" s="93"/>
      <c r="AG76" s="93"/>
      <c r="AH76" s="94"/>
      <c r="AI76" s="92">
        <f t="shared" ref="AI76" si="273">SUM(AI74:AM75)</f>
        <v>20216</v>
      </c>
      <c r="AJ76" s="93"/>
      <c r="AK76" s="93"/>
      <c r="AL76" s="93"/>
      <c r="AM76" s="94"/>
      <c r="AN76" s="92">
        <f t="shared" ref="AN76" si="274">SUM(AN74:AR75)</f>
        <v>24983</v>
      </c>
      <c r="AO76" s="93"/>
      <c r="AP76" s="93"/>
      <c r="AQ76" s="93"/>
      <c r="AR76" s="94"/>
      <c r="AS76" s="92">
        <f t="shared" ref="AS76" si="275">SUM(AS74:AW75)</f>
        <v>46032</v>
      </c>
      <c r="AT76" s="93"/>
      <c r="AU76" s="93"/>
      <c r="AV76" s="93"/>
      <c r="AW76" s="94"/>
      <c r="AX76" s="92">
        <f t="shared" ref="AX76" si="276">SUM(AX74:BB75)</f>
        <v>24846</v>
      </c>
      <c r="AY76" s="93"/>
      <c r="AZ76" s="93"/>
      <c r="BA76" s="93"/>
      <c r="BB76" s="94"/>
      <c r="BC76" s="92">
        <f t="shared" ref="BC76" si="277">SUM(BC74:BG75)</f>
        <v>23926</v>
      </c>
      <c r="BD76" s="93"/>
      <c r="BE76" s="93"/>
      <c r="BF76" s="93"/>
      <c r="BG76" s="94"/>
      <c r="BH76" s="92">
        <f t="shared" ref="BH76" si="278">SUM(BH74:BL75)</f>
        <v>12663</v>
      </c>
      <c r="BI76" s="93"/>
      <c r="BJ76" s="93"/>
      <c r="BK76" s="93"/>
      <c r="BL76" s="94"/>
      <c r="BM76" s="92">
        <f t="shared" ref="BM76" si="279">SUM(BM74:BQ75)</f>
        <v>27342</v>
      </c>
      <c r="BN76" s="93"/>
      <c r="BO76" s="93"/>
      <c r="BP76" s="93"/>
      <c r="BQ76" s="94"/>
      <c r="BR76" s="20">
        <f t="shared" ref="BR76" si="280">SUM(BR74:BV75)</f>
        <v>303988</v>
      </c>
      <c r="BS76" s="21"/>
      <c r="BT76" s="21"/>
      <c r="BU76" s="21"/>
      <c r="BV76" s="22"/>
      <c r="BW76" s="92">
        <f>SUM(BW74:CA75)</f>
        <v>23143</v>
      </c>
      <c r="BX76" s="93"/>
      <c r="BY76" s="93"/>
      <c r="BZ76" s="93"/>
      <c r="CA76" s="94"/>
      <c r="CB76" s="92">
        <f t="shared" ref="CB76" si="281">SUM(CB74:CF75)</f>
        <v>17427</v>
      </c>
      <c r="CC76" s="93"/>
      <c r="CD76" s="93"/>
      <c r="CE76" s="93"/>
      <c r="CF76" s="94"/>
      <c r="CG76" s="92">
        <f t="shared" ref="CG76" si="282">SUM(CG74:CK75)</f>
        <v>21865</v>
      </c>
      <c r="CH76" s="93"/>
      <c r="CI76" s="93"/>
      <c r="CJ76" s="93"/>
      <c r="CK76" s="94"/>
      <c r="CL76" s="24">
        <f t="shared" si="223"/>
        <v>298028</v>
      </c>
      <c r="CM76" s="25"/>
      <c r="CN76" s="25"/>
      <c r="CO76" s="25"/>
      <c r="CP76" s="26"/>
    </row>
    <row r="77" spans="1:94" ht="13.7" customHeight="1" x14ac:dyDescent="0.15">
      <c r="A77" s="106" t="s">
        <v>23</v>
      </c>
      <c r="B77" s="107"/>
      <c r="C77" s="107"/>
      <c r="D77" s="108"/>
      <c r="E77" s="63" t="s">
        <v>54</v>
      </c>
      <c r="F77" s="64"/>
      <c r="G77" s="64"/>
      <c r="H77" s="64"/>
      <c r="I77" s="65"/>
      <c r="J77" s="30">
        <v>6101</v>
      </c>
      <c r="K77" s="31"/>
      <c r="L77" s="31"/>
      <c r="M77" s="31"/>
      <c r="N77" s="32"/>
      <c r="O77" s="30">
        <v>6514</v>
      </c>
      <c r="P77" s="31"/>
      <c r="Q77" s="31"/>
      <c r="R77" s="31"/>
      <c r="S77" s="32"/>
      <c r="T77" s="30">
        <v>5063</v>
      </c>
      <c r="U77" s="31"/>
      <c r="V77" s="31"/>
      <c r="W77" s="31"/>
      <c r="X77" s="32"/>
      <c r="Y77" s="30">
        <v>4708</v>
      </c>
      <c r="Z77" s="31"/>
      <c r="AA77" s="31"/>
      <c r="AB77" s="31"/>
      <c r="AC77" s="32"/>
      <c r="AD77" s="30">
        <v>6901</v>
      </c>
      <c r="AE77" s="31"/>
      <c r="AF77" s="31"/>
      <c r="AG77" s="31"/>
      <c r="AH77" s="32"/>
      <c r="AI77" s="30">
        <v>4513</v>
      </c>
      <c r="AJ77" s="31"/>
      <c r="AK77" s="31"/>
      <c r="AL77" s="31"/>
      <c r="AM77" s="32"/>
      <c r="AN77" s="30">
        <v>4790</v>
      </c>
      <c r="AO77" s="31"/>
      <c r="AP77" s="31"/>
      <c r="AQ77" s="31"/>
      <c r="AR77" s="32"/>
      <c r="AS77" s="30">
        <v>7401</v>
      </c>
      <c r="AT77" s="31"/>
      <c r="AU77" s="31"/>
      <c r="AV77" s="31"/>
      <c r="AW77" s="32"/>
      <c r="AX77" s="30">
        <v>5765</v>
      </c>
      <c r="AY77" s="31"/>
      <c r="AZ77" s="31"/>
      <c r="BA77" s="31"/>
      <c r="BB77" s="32"/>
      <c r="BC77" s="30">
        <v>6224</v>
      </c>
      <c r="BD77" s="31"/>
      <c r="BE77" s="31"/>
      <c r="BF77" s="31"/>
      <c r="BG77" s="32"/>
      <c r="BH77" s="30">
        <v>6214</v>
      </c>
      <c r="BI77" s="31"/>
      <c r="BJ77" s="31"/>
      <c r="BK77" s="31"/>
      <c r="BL77" s="32"/>
      <c r="BM77" s="30">
        <v>6553</v>
      </c>
      <c r="BN77" s="31"/>
      <c r="BO77" s="31"/>
      <c r="BP77" s="31"/>
      <c r="BQ77" s="32"/>
      <c r="BR77" s="66">
        <f t="shared" ref="BR77:BR78" si="283">SUM(J77:BQ77)</f>
        <v>70747</v>
      </c>
      <c r="BS77" s="67"/>
      <c r="BT77" s="67"/>
      <c r="BU77" s="67"/>
      <c r="BV77" s="68"/>
      <c r="BW77" s="30">
        <v>7433</v>
      </c>
      <c r="BX77" s="31"/>
      <c r="BY77" s="31"/>
      <c r="BZ77" s="31"/>
      <c r="CA77" s="32"/>
      <c r="CB77" s="30">
        <v>6939</v>
      </c>
      <c r="CC77" s="31"/>
      <c r="CD77" s="31"/>
      <c r="CE77" s="31"/>
      <c r="CF77" s="32"/>
      <c r="CG77" s="30">
        <v>5878</v>
      </c>
      <c r="CH77" s="31"/>
      <c r="CI77" s="31"/>
      <c r="CJ77" s="31"/>
      <c r="CK77" s="32"/>
      <c r="CL77" s="30">
        <f t="shared" si="223"/>
        <v>73319</v>
      </c>
      <c r="CM77" s="31"/>
      <c r="CN77" s="31"/>
      <c r="CO77" s="31"/>
      <c r="CP77" s="32"/>
    </row>
    <row r="78" spans="1:94" ht="13.7" customHeight="1" x14ac:dyDescent="0.15">
      <c r="A78" s="106"/>
      <c r="B78" s="107"/>
      <c r="C78" s="107"/>
      <c r="D78" s="108"/>
      <c r="E78" s="43" t="s">
        <v>52</v>
      </c>
      <c r="F78" s="44"/>
      <c r="G78" s="44"/>
      <c r="H78" s="44"/>
      <c r="I78" s="45"/>
      <c r="J78" s="27">
        <v>0</v>
      </c>
      <c r="K78" s="28"/>
      <c r="L78" s="28"/>
      <c r="M78" s="28"/>
      <c r="N78" s="29"/>
      <c r="O78" s="27">
        <v>0</v>
      </c>
      <c r="P78" s="28"/>
      <c r="Q78" s="28"/>
      <c r="R78" s="28"/>
      <c r="S78" s="29"/>
      <c r="T78" s="27">
        <v>0</v>
      </c>
      <c r="U78" s="28"/>
      <c r="V78" s="28"/>
      <c r="W78" s="28"/>
      <c r="X78" s="29"/>
      <c r="Y78" s="27">
        <v>0</v>
      </c>
      <c r="Z78" s="28"/>
      <c r="AA78" s="28"/>
      <c r="AB78" s="28"/>
      <c r="AC78" s="29"/>
      <c r="AD78" s="27">
        <v>0</v>
      </c>
      <c r="AE78" s="28"/>
      <c r="AF78" s="28"/>
      <c r="AG78" s="28"/>
      <c r="AH78" s="29"/>
      <c r="AI78" s="27">
        <v>0</v>
      </c>
      <c r="AJ78" s="28"/>
      <c r="AK78" s="28"/>
      <c r="AL78" s="28"/>
      <c r="AM78" s="29"/>
      <c r="AN78" s="27">
        <v>0</v>
      </c>
      <c r="AO78" s="28"/>
      <c r="AP78" s="28"/>
      <c r="AQ78" s="28"/>
      <c r="AR78" s="29"/>
      <c r="AS78" s="27">
        <v>0</v>
      </c>
      <c r="AT78" s="28"/>
      <c r="AU78" s="28"/>
      <c r="AV78" s="28"/>
      <c r="AW78" s="29"/>
      <c r="AX78" s="27">
        <v>0</v>
      </c>
      <c r="AY78" s="28"/>
      <c r="AZ78" s="28"/>
      <c r="BA78" s="28"/>
      <c r="BB78" s="29"/>
      <c r="BC78" s="27">
        <v>0</v>
      </c>
      <c r="BD78" s="28"/>
      <c r="BE78" s="28"/>
      <c r="BF78" s="28"/>
      <c r="BG78" s="29"/>
      <c r="BH78" s="27">
        <v>0</v>
      </c>
      <c r="BI78" s="28"/>
      <c r="BJ78" s="28"/>
      <c r="BK78" s="28"/>
      <c r="BL78" s="29"/>
      <c r="BM78" s="27">
        <v>0</v>
      </c>
      <c r="BN78" s="28"/>
      <c r="BO78" s="28"/>
      <c r="BP78" s="28"/>
      <c r="BQ78" s="29"/>
      <c r="BR78" s="66">
        <f t="shared" si="283"/>
        <v>0</v>
      </c>
      <c r="BS78" s="67"/>
      <c r="BT78" s="67"/>
      <c r="BU78" s="67"/>
      <c r="BV78" s="68"/>
      <c r="BW78" s="27">
        <v>0</v>
      </c>
      <c r="BX78" s="28"/>
      <c r="BY78" s="28"/>
      <c r="BZ78" s="28"/>
      <c r="CA78" s="29"/>
      <c r="CB78" s="27">
        <v>0</v>
      </c>
      <c r="CC78" s="28"/>
      <c r="CD78" s="28"/>
      <c r="CE78" s="28"/>
      <c r="CF78" s="29"/>
      <c r="CG78" s="27">
        <v>0</v>
      </c>
      <c r="CH78" s="28"/>
      <c r="CI78" s="28"/>
      <c r="CJ78" s="28"/>
      <c r="CK78" s="29"/>
      <c r="CL78" s="27">
        <f t="shared" si="223"/>
        <v>0</v>
      </c>
      <c r="CM78" s="28"/>
      <c r="CN78" s="28"/>
      <c r="CO78" s="28"/>
      <c r="CP78" s="29"/>
    </row>
    <row r="79" spans="1:94" ht="13.7" customHeight="1" x14ac:dyDescent="0.15">
      <c r="A79" s="106"/>
      <c r="B79" s="107"/>
      <c r="C79" s="107"/>
      <c r="D79" s="108"/>
      <c r="E79" s="51" t="s">
        <v>53</v>
      </c>
      <c r="F79" s="52"/>
      <c r="G79" s="52"/>
      <c r="H79" s="52"/>
      <c r="I79" s="53"/>
      <c r="J79" s="92">
        <f t="shared" ref="J79" si="284">SUM(J77:N78)</f>
        <v>6101</v>
      </c>
      <c r="K79" s="93"/>
      <c r="L79" s="93"/>
      <c r="M79" s="93"/>
      <c r="N79" s="94"/>
      <c r="O79" s="92">
        <f t="shared" ref="O79" si="285">SUM(O77:S78)</f>
        <v>6514</v>
      </c>
      <c r="P79" s="93"/>
      <c r="Q79" s="93"/>
      <c r="R79" s="93"/>
      <c r="S79" s="94"/>
      <c r="T79" s="92">
        <f t="shared" ref="T79" si="286">SUM(T77:X78)</f>
        <v>5063</v>
      </c>
      <c r="U79" s="93"/>
      <c r="V79" s="93"/>
      <c r="W79" s="93"/>
      <c r="X79" s="94"/>
      <c r="Y79" s="92">
        <f>SUM(Y77:AC78)</f>
        <v>4708</v>
      </c>
      <c r="Z79" s="93"/>
      <c r="AA79" s="93"/>
      <c r="AB79" s="93"/>
      <c r="AC79" s="94"/>
      <c r="AD79" s="92">
        <f t="shared" ref="AD79" si="287">SUM(AD77:AH78)</f>
        <v>6901</v>
      </c>
      <c r="AE79" s="93"/>
      <c r="AF79" s="93"/>
      <c r="AG79" s="93"/>
      <c r="AH79" s="94"/>
      <c r="AI79" s="92">
        <f t="shared" ref="AI79" si="288">SUM(AI77:AM78)</f>
        <v>4513</v>
      </c>
      <c r="AJ79" s="93"/>
      <c r="AK79" s="93"/>
      <c r="AL79" s="93"/>
      <c r="AM79" s="94"/>
      <c r="AN79" s="92">
        <f t="shared" ref="AN79" si="289">SUM(AN77:AR78)</f>
        <v>4790</v>
      </c>
      <c r="AO79" s="93"/>
      <c r="AP79" s="93"/>
      <c r="AQ79" s="93"/>
      <c r="AR79" s="94"/>
      <c r="AS79" s="92">
        <f t="shared" ref="AS79" si="290">SUM(AS77:AW78)</f>
        <v>7401</v>
      </c>
      <c r="AT79" s="93"/>
      <c r="AU79" s="93"/>
      <c r="AV79" s="93"/>
      <c r="AW79" s="94"/>
      <c r="AX79" s="92">
        <f t="shared" ref="AX79" si="291">SUM(AX77:BB78)</f>
        <v>5765</v>
      </c>
      <c r="AY79" s="93"/>
      <c r="AZ79" s="93"/>
      <c r="BA79" s="93"/>
      <c r="BB79" s="94"/>
      <c r="BC79" s="92">
        <f t="shared" ref="BC79" si="292">SUM(BC77:BG78)</f>
        <v>6224</v>
      </c>
      <c r="BD79" s="93"/>
      <c r="BE79" s="93"/>
      <c r="BF79" s="93"/>
      <c r="BG79" s="94"/>
      <c r="BH79" s="92">
        <f t="shared" ref="BH79" si="293">SUM(BH77:BL78)</f>
        <v>6214</v>
      </c>
      <c r="BI79" s="93"/>
      <c r="BJ79" s="93"/>
      <c r="BK79" s="93"/>
      <c r="BL79" s="94"/>
      <c r="BM79" s="92">
        <f t="shared" ref="BM79" si="294">SUM(BM77:BQ78)</f>
        <v>6553</v>
      </c>
      <c r="BN79" s="93"/>
      <c r="BO79" s="93"/>
      <c r="BP79" s="93"/>
      <c r="BQ79" s="94"/>
      <c r="BR79" s="20">
        <f t="shared" ref="BR79" si="295">SUM(BR77:BV78)</f>
        <v>70747</v>
      </c>
      <c r="BS79" s="21"/>
      <c r="BT79" s="21"/>
      <c r="BU79" s="21"/>
      <c r="BV79" s="22"/>
      <c r="BW79" s="92">
        <f t="shared" ref="BW79" si="296">SUM(BW77:CA78)</f>
        <v>7433</v>
      </c>
      <c r="BX79" s="93"/>
      <c r="BY79" s="93"/>
      <c r="BZ79" s="93"/>
      <c r="CA79" s="94"/>
      <c r="CB79" s="92">
        <f t="shared" ref="CB79" si="297">SUM(CB77:CF78)</f>
        <v>6939</v>
      </c>
      <c r="CC79" s="93"/>
      <c r="CD79" s="93"/>
      <c r="CE79" s="93"/>
      <c r="CF79" s="94"/>
      <c r="CG79" s="92">
        <f t="shared" ref="CG79" si="298">SUM(CG77:CK78)</f>
        <v>5878</v>
      </c>
      <c r="CH79" s="93"/>
      <c r="CI79" s="93"/>
      <c r="CJ79" s="93"/>
      <c r="CK79" s="94"/>
      <c r="CL79" s="24">
        <f t="shared" si="223"/>
        <v>73319</v>
      </c>
      <c r="CM79" s="25"/>
      <c r="CN79" s="25"/>
      <c r="CO79" s="25"/>
      <c r="CP79" s="26"/>
    </row>
    <row r="80" spans="1:94" ht="13.7" customHeight="1" x14ac:dyDescent="0.15">
      <c r="A80" s="106"/>
      <c r="B80" s="107"/>
      <c r="C80" s="107"/>
      <c r="D80" s="108"/>
      <c r="E80" s="63" t="s">
        <v>55</v>
      </c>
      <c r="F80" s="64"/>
      <c r="G80" s="64"/>
      <c r="H80" s="64"/>
      <c r="I80" s="65"/>
      <c r="J80" s="30">
        <v>200</v>
      </c>
      <c r="K80" s="31"/>
      <c r="L80" s="31"/>
      <c r="M80" s="31"/>
      <c r="N80" s="32"/>
      <c r="O80" s="30">
        <v>253</v>
      </c>
      <c r="P80" s="31"/>
      <c r="Q80" s="31"/>
      <c r="R80" s="31"/>
      <c r="S80" s="32"/>
      <c r="T80" s="30">
        <v>190</v>
      </c>
      <c r="U80" s="31"/>
      <c r="V80" s="31"/>
      <c r="W80" s="31"/>
      <c r="X80" s="32"/>
      <c r="Y80" s="30">
        <v>456</v>
      </c>
      <c r="Z80" s="31"/>
      <c r="AA80" s="31"/>
      <c r="AB80" s="31"/>
      <c r="AC80" s="32"/>
      <c r="AD80" s="30">
        <v>166</v>
      </c>
      <c r="AE80" s="31"/>
      <c r="AF80" s="31"/>
      <c r="AG80" s="31"/>
      <c r="AH80" s="32"/>
      <c r="AI80" s="30">
        <v>354</v>
      </c>
      <c r="AJ80" s="31"/>
      <c r="AK80" s="31"/>
      <c r="AL80" s="31"/>
      <c r="AM80" s="32"/>
      <c r="AN80" s="30">
        <v>460</v>
      </c>
      <c r="AO80" s="31"/>
      <c r="AP80" s="31"/>
      <c r="AQ80" s="31"/>
      <c r="AR80" s="32"/>
      <c r="AS80" s="30">
        <v>368</v>
      </c>
      <c r="AT80" s="31"/>
      <c r="AU80" s="31"/>
      <c r="AV80" s="31"/>
      <c r="AW80" s="32"/>
      <c r="AX80" s="30">
        <v>527</v>
      </c>
      <c r="AY80" s="31"/>
      <c r="AZ80" s="31"/>
      <c r="BA80" s="31"/>
      <c r="BB80" s="32"/>
      <c r="BC80" s="30">
        <v>372</v>
      </c>
      <c r="BD80" s="31"/>
      <c r="BE80" s="31"/>
      <c r="BF80" s="31"/>
      <c r="BG80" s="32"/>
      <c r="BH80" s="30">
        <v>394</v>
      </c>
      <c r="BI80" s="31"/>
      <c r="BJ80" s="31"/>
      <c r="BK80" s="31"/>
      <c r="BL80" s="32"/>
      <c r="BM80" s="30">
        <v>360</v>
      </c>
      <c r="BN80" s="31"/>
      <c r="BO80" s="31"/>
      <c r="BP80" s="31"/>
      <c r="BQ80" s="32"/>
      <c r="BR80" s="14">
        <f t="shared" ref="BR80:BR81" si="299">SUM(J80:BQ80)</f>
        <v>4100</v>
      </c>
      <c r="BS80" s="15"/>
      <c r="BT80" s="15"/>
      <c r="BU80" s="15"/>
      <c r="BV80" s="16"/>
      <c r="BW80" s="30">
        <v>341</v>
      </c>
      <c r="BX80" s="31"/>
      <c r="BY80" s="31"/>
      <c r="BZ80" s="31"/>
      <c r="CA80" s="32"/>
      <c r="CB80" s="30">
        <v>280</v>
      </c>
      <c r="CC80" s="31"/>
      <c r="CD80" s="31"/>
      <c r="CE80" s="31"/>
      <c r="CF80" s="32"/>
      <c r="CG80" s="30">
        <v>340</v>
      </c>
      <c r="CH80" s="31"/>
      <c r="CI80" s="31"/>
      <c r="CJ80" s="31"/>
      <c r="CK80" s="32"/>
      <c r="CL80" s="30">
        <f t="shared" si="223"/>
        <v>4418</v>
      </c>
      <c r="CM80" s="31"/>
      <c r="CN80" s="31"/>
      <c r="CO80" s="31"/>
      <c r="CP80" s="32"/>
    </row>
    <row r="81" spans="1:94" ht="13.7" customHeight="1" x14ac:dyDescent="0.15">
      <c r="A81" s="106"/>
      <c r="B81" s="107"/>
      <c r="C81" s="107"/>
      <c r="D81" s="108"/>
      <c r="E81" s="43" t="s">
        <v>52</v>
      </c>
      <c r="F81" s="44"/>
      <c r="G81" s="44"/>
      <c r="H81" s="44"/>
      <c r="I81" s="45"/>
      <c r="J81" s="27">
        <v>0</v>
      </c>
      <c r="K81" s="28"/>
      <c r="L81" s="28"/>
      <c r="M81" s="28"/>
      <c r="N81" s="29"/>
      <c r="O81" s="27">
        <v>0</v>
      </c>
      <c r="P81" s="28"/>
      <c r="Q81" s="28"/>
      <c r="R81" s="28"/>
      <c r="S81" s="29"/>
      <c r="T81" s="27">
        <v>0</v>
      </c>
      <c r="U81" s="28"/>
      <c r="V81" s="28"/>
      <c r="W81" s="28"/>
      <c r="X81" s="29"/>
      <c r="Y81" s="27">
        <v>0</v>
      </c>
      <c r="Z81" s="28"/>
      <c r="AA81" s="28"/>
      <c r="AB81" s="28"/>
      <c r="AC81" s="29"/>
      <c r="AD81" s="27">
        <v>0</v>
      </c>
      <c r="AE81" s="28"/>
      <c r="AF81" s="28"/>
      <c r="AG81" s="28"/>
      <c r="AH81" s="29"/>
      <c r="AI81" s="27">
        <v>0</v>
      </c>
      <c r="AJ81" s="28"/>
      <c r="AK81" s="28"/>
      <c r="AL81" s="28"/>
      <c r="AM81" s="29"/>
      <c r="AN81" s="27">
        <v>0</v>
      </c>
      <c r="AO81" s="28"/>
      <c r="AP81" s="28"/>
      <c r="AQ81" s="28"/>
      <c r="AR81" s="29"/>
      <c r="AS81" s="27">
        <v>0</v>
      </c>
      <c r="AT81" s="28"/>
      <c r="AU81" s="28"/>
      <c r="AV81" s="28"/>
      <c r="AW81" s="29"/>
      <c r="AX81" s="27">
        <v>0</v>
      </c>
      <c r="AY81" s="28"/>
      <c r="AZ81" s="28"/>
      <c r="BA81" s="28"/>
      <c r="BB81" s="29"/>
      <c r="BC81" s="27">
        <v>0</v>
      </c>
      <c r="BD81" s="28"/>
      <c r="BE81" s="28"/>
      <c r="BF81" s="28"/>
      <c r="BG81" s="29"/>
      <c r="BH81" s="27">
        <v>0</v>
      </c>
      <c r="BI81" s="28"/>
      <c r="BJ81" s="28"/>
      <c r="BK81" s="28"/>
      <c r="BL81" s="29"/>
      <c r="BM81" s="27">
        <v>0</v>
      </c>
      <c r="BN81" s="28"/>
      <c r="BO81" s="28"/>
      <c r="BP81" s="28"/>
      <c r="BQ81" s="29"/>
      <c r="BR81" s="66">
        <f t="shared" si="299"/>
        <v>0</v>
      </c>
      <c r="BS81" s="67"/>
      <c r="BT81" s="67"/>
      <c r="BU81" s="67"/>
      <c r="BV81" s="68"/>
      <c r="BW81" s="27">
        <v>0</v>
      </c>
      <c r="BX81" s="28"/>
      <c r="BY81" s="28"/>
      <c r="BZ81" s="28"/>
      <c r="CA81" s="29"/>
      <c r="CB81" s="27">
        <v>0</v>
      </c>
      <c r="CC81" s="28"/>
      <c r="CD81" s="28"/>
      <c r="CE81" s="28"/>
      <c r="CF81" s="29"/>
      <c r="CG81" s="27">
        <v>0</v>
      </c>
      <c r="CH81" s="28"/>
      <c r="CI81" s="28"/>
      <c r="CJ81" s="28"/>
      <c r="CK81" s="29"/>
      <c r="CL81" s="27">
        <f t="shared" si="223"/>
        <v>0</v>
      </c>
      <c r="CM81" s="28"/>
      <c r="CN81" s="28"/>
      <c r="CO81" s="28"/>
      <c r="CP81" s="29"/>
    </row>
    <row r="82" spans="1:94" ht="13.7" customHeight="1" x14ac:dyDescent="0.15">
      <c r="A82" s="106"/>
      <c r="B82" s="107"/>
      <c r="C82" s="107"/>
      <c r="D82" s="108"/>
      <c r="E82" s="51" t="s">
        <v>53</v>
      </c>
      <c r="F82" s="52"/>
      <c r="G82" s="52"/>
      <c r="H82" s="52"/>
      <c r="I82" s="53"/>
      <c r="J82" s="92">
        <f t="shared" ref="J82" si="300">SUM(J80:N81)</f>
        <v>200</v>
      </c>
      <c r="K82" s="93"/>
      <c r="L82" s="93"/>
      <c r="M82" s="93"/>
      <c r="N82" s="94"/>
      <c r="O82" s="92">
        <f t="shared" ref="O82" si="301">SUM(O80:S81)</f>
        <v>253</v>
      </c>
      <c r="P82" s="93"/>
      <c r="Q82" s="93"/>
      <c r="R82" s="93"/>
      <c r="S82" s="94"/>
      <c r="T82" s="92">
        <f t="shared" ref="T82" si="302">SUM(T80:X81)</f>
        <v>190</v>
      </c>
      <c r="U82" s="93"/>
      <c r="V82" s="93"/>
      <c r="W82" s="93"/>
      <c r="X82" s="94"/>
      <c r="Y82" s="92">
        <f t="shared" ref="Y82" si="303">SUM(Y80:AC81)</f>
        <v>456</v>
      </c>
      <c r="Z82" s="93"/>
      <c r="AA82" s="93"/>
      <c r="AB82" s="93"/>
      <c r="AC82" s="94"/>
      <c r="AD82" s="92">
        <f t="shared" ref="AD82" si="304">SUM(AD80:AH81)</f>
        <v>166</v>
      </c>
      <c r="AE82" s="93"/>
      <c r="AF82" s="93"/>
      <c r="AG82" s="93"/>
      <c r="AH82" s="94"/>
      <c r="AI82" s="92">
        <f t="shared" ref="AI82" si="305">SUM(AI80:AM81)</f>
        <v>354</v>
      </c>
      <c r="AJ82" s="93"/>
      <c r="AK82" s="93"/>
      <c r="AL82" s="93"/>
      <c r="AM82" s="94"/>
      <c r="AN82" s="92">
        <f t="shared" ref="AN82" si="306">SUM(AN80:AR81)</f>
        <v>460</v>
      </c>
      <c r="AO82" s="93"/>
      <c r="AP82" s="93"/>
      <c r="AQ82" s="93"/>
      <c r="AR82" s="94"/>
      <c r="AS82" s="92">
        <f t="shared" ref="AS82" si="307">SUM(AS80:AW81)</f>
        <v>368</v>
      </c>
      <c r="AT82" s="93"/>
      <c r="AU82" s="93"/>
      <c r="AV82" s="93"/>
      <c r="AW82" s="94"/>
      <c r="AX82" s="92">
        <f t="shared" ref="AX82" si="308">SUM(AX80:BB81)</f>
        <v>527</v>
      </c>
      <c r="AY82" s="93"/>
      <c r="AZ82" s="93"/>
      <c r="BA82" s="93"/>
      <c r="BB82" s="94"/>
      <c r="BC82" s="92">
        <f t="shared" ref="BC82" si="309">SUM(BC80:BG81)</f>
        <v>372</v>
      </c>
      <c r="BD82" s="93"/>
      <c r="BE82" s="93"/>
      <c r="BF82" s="93"/>
      <c r="BG82" s="94"/>
      <c r="BH82" s="92">
        <f t="shared" ref="BH82" si="310">SUM(BH80:BL81)</f>
        <v>394</v>
      </c>
      <c r="BI82" s="93"/>
      <c r="BJ82" s="93"/>
      <c r="BK82" s="93"/>
      <c r="BL82" s="94"/>
      <c r="BM82" s="92">
        <f t="shared" ref="BM82" si="311">SUM(BM80:BQ81)</f>
        <v>360</v>
      </c>
      <c r="BN82" s="93"/>
      <c r="BO82" s="93"/>
      <c r="BP82" s="93"/>
      <c r="BQ82" s="94"/>
      <c r="BR82" s="20">
        <f t="shared" ref="BR82" si="312">SUM(BR80:BV81)</f>
        <v>4100</v>
      </c>
      <c r="BS82" s="21"/>
      <c r="BT82" s="21"/>
      <c r="BU82" s="21"/>
      <c r="BV82" s="22"/>
      <c r="BW82" s="92">
        <f t="shared" ref="BW82" si="313">SUM(BW80:CA81)</f>
        <v>341</v>
      </c>
      <c r="BX82" s="93"/>
      <c r="BY82" s="93"/>
      <c r="BZ82" s="93"/>
      <c r="CA82" s="94"/>
      <c r="CB82" s="92">
        <f t="shared" ref="CB82" si="314">SUM(CB80:CF81)</f>
        <v>280</v>
      </c>
      <c r="CC82" s="93"/>
      <c r="CD82" s="93"/>
      <c r="CE82" s="93"/>
      <c r="CF82" s="94"/>
      <c r="CG82" s="92">
        <f t="shared" ref="CG82" si="315">SUM(CG80:CK81)</f>
        <v>340</v>
      </c>
      <c r="CH82" s="93"/>
      <c r="CI82" s="93"/>
      <c r="CJ82" s="93"/>
      <c r="CK82" s="94"/>
      <c r="CL82" s="24">
        <f t="shared" si="223"/>
        <v>4418</v>
      </c>
      <c r="CM82" s="25"/>
      <c r="CN82" s="25"/>
      <c r="CO82" s="25"/>
      <c r="CP82" s="26"/>
    </row>
    <row r="83" spans="1:94" ht="13.7" customHeight="1" x14ac:dyDescent="0.15">
      <c r="A83" s="106" t="s">
        <v>24</v>
      </c>
      <c r="B83" s="107"/>
      <c r="C83" s="107"/>
      <c r="D83" s="108"/>
      <c r="E83" s="63" t="s">
        <v>54</v>
      </c>
      <c r="F83" s="64"/>
      <c r="G83" s="64"/>
      <c r="H83" s="64"/>
      <c r="I83" s="65"/>
      <c r="J83" s="30">
        <v>55083</v>
      </c>
      <c r="K83" s="31"/>
      <c r="L83" s="31"/>
      <c r="M83" s="31"/>
      <c r="N83" s="32"/>
      <c r="O83" s="30">
        <v>69221</v>
      </c>
      <c r="P83" s="31"/>
      <c r="Q83" s="31"/>
      <c r="R83" s="31"/>
      <c r="S83" s="32"/>
      <c r="T83" s="30">
        <v>64606</v>
      </c>
      <c r="U83" s="31"/>
      <c r="V83" s="31"/>
      <c r="W83" s="31"/>
      <c r="X83" s="32"/>
      <c r="Y83" s="30">
        <v>50525</v>
      </c>
      <c r="Z83" s="31"/>
      <c r="AA83" s="31"/>
      <c r="AB83" s="31"/>
      <c r="AC83" s="32"/>
      <c r="AD83" s="30">
        <v>65126</v>
      </c>
      <c r="AE83" s="31"/>
      <c r="AF83" s="31"/>
      <c r="AG83" s="31"/>
      <c r="AH83" s="32"/>
      <c r="AI83" s="30">
        <v>76625</v>
      </c>
      <c r="AJ83" s="31"/>
      <c r="AK83" s="31"/>
      <c r="AL83" s="31"/>
      <c r="AM83" s="32"/>
      <c r="AN83" s="30">
        <v>86516</v>
      </c>
      <c r="AO83" s="31"/>
      <c r="AP83" s="31"/>
      <c r="AQ83" s="31"/>
      <c r="AR83" s="32"/>
      <c r="AS83" s="30">
        <v>106706</v>
      </c>
      <c r="AT83" s="31"/>
      <c r="AU83" s="31"/>
      <c r="AV83" s="31"/>
      <c r="AW83" s="32"/>
      <c r="AX83" s="30">
        <v>72068</v>
      </c>
      <c r="AY83" s="31"/>
      <c r="AZ83" s="31"/>
      <c r="BA83" s="31"/>
      <c r="BB83" s="32"/>
      <c r="BC83" s="30">
        <v>74246</v>
      </c>
      <c r="BD83" s="31"/>
      <c r="BE83" s="31"/>
      <c r="BF83" s="31"/>
      <c r="BG83" s="32"/>
      <c r="BH83" s="30">
        <v>60082</v>
      </c>
      <c r="BI83" s="31"/>
      <c r="BJ83" s="31"/>
      <c r="BK83" s="31"/>
      <c r="BL83" s="32"/>
      <c r="BM83" s="30">
        <v>51782</v>
      </c>
      <c r="BN83" s="31"/>
      <c r="BO83" s="31"/>
      <c r="BP83" s="31"/>
      <c r="BQ83" s="32"/>
      <c r="BR83" s="66">
        <f t="shared" ref="BR83:BR84" si="316">SUM(J83:BQ83)</f>
        <v>832586</v>
      </c>
      <c r="BS83" s="67"/>
      <c r="BT83" s="67"/>
      <c r="BU83" s="67"/>
      <c r="BV83" s="68"/>
      <c r="BW83" s="30">
        <v>55799</v>
      </c>
      <c r="BX83" s="31"/>
      <c r="BY83" s="31"/>
      <c r="BZ83" s="31"/>
      <c r="CA83" s="32"/>
      <c r="CB83" s="30">
        <v>73879</v>
      </c>
      <c r="CC83" s="31"/>
      <c r="CD83" s="31"/>
      <c r="CE83" s="31"/>
      <c r="CF83" s="32"/>
      <c r="CG83" s="30">
        <v>67610</v>
      </c>
      <c r="CH83" s="31"/>
      <c r="CI83" s="31"/>
      <c r="CJ83" s="31"/>
      <c r="CK83" s="32"/>
      <c r="CL83" s="30">
        <f t="shared" si="223"/>
        <v>840964</v>
      </c>
      <c r="CM83" s="31"/>
      <c r="CN83" s="31"/>
      <c r="CO83" s="31"/>
      <c r="CP83" s="32"/>
    </row>
    <row r="84" spans="1:94" ht="13.7" customHeight="1" x14ac:dyDescent="0.15">
      <c r="A84" s="106"/>
      <c r="B84" s="107"/>
      <c r="C84" s="107"/>
      <c r="D84" s="108"/>
      <c r="E84" s="43" t="s">
        <v>52</v>
      </c>
      <c r="F84" s="44"/>
      <c r="G84" s="44"/>
      <c r="H84" s="44"/>
      <c r="I84" s="45"/>
      <c r="J84" s="27">
        <v>0</v>
      </c>
      <c r="K84" s="28"/>
      <c r="L84" s="28"/>
      <c r="M84" s="28"/>
      <c r="N84" s="29"/>
      <c r="O84" s="27">
        <v>0</v>
      </c>
      <c r="P84" s="28"/>
      <c r="Q84" s="28"/>
      <c r="R84" s="28"/>
      <c r="S84" s="29"/>
      <c r="T84" s="27">
        <v>0</v>
      </c>
      <c r="U84" s="28"/>
      <c r="V84" s="28"/>
      <c r="W84" s="28"/>
      <c r="X84" s="29"/>
      <c r="Y84" s="27">
        <v>0</v>
      </c>
      <c r="Z84" s="28"/>
      <c r="AA84" s="28"/>
      <c r="AB84" s="28"/>
      <c r="AC84" s="29"/>
      <c r="AD84" s="27">
        <v>0</v>
      </c>
      <c r="AE84" s="28"/>
      <c r="AF84" s="28"/>
      <c r="AG84" s="28"/>
      <c r="AH84" s="29"/>
      <c r="AI84" s="27">
        <v>0</v>
      </c>
      <c r="AJ84" s="28"/>
      <c r="AK84" s="28"/>
      <c r="AL84" s="28"/>
      <c r="AM84" s="29"/>
      <c r="AN84" s="27">
        <v>474</v>
      </c>
      <c r="AO84" s="28"/>
      <c r="AP84" s="28"/>
      <c r="AQ84" s="28"/>
      <c r="AR84" s="29"/>
      <c r="AS84" s="27">
        <v>470</v>
      </c>
      <c r="AT84" s="28"/>
      <c r="AU84" s="28"/>
      <c r="AV84" s="28"/>
      <c r="AW84" s="29"/>
      <c r="AX84" s="27">
        <v>0</v>
      </c>
      <c r="AY84" s="28"/>
      <c r="AZ84" s="28"/>
      <c r="BA84" s="28"/>
      <c r="BB84" s="29"/>
      <c r="BC84" s="27">
        <v>38</v>
      </c>
      <c r="BD84" s="28"/>
      <c r="BE84" s="28"/>
      <c r="BF84" s="28"/>
      <c r="BG84" s="29"/>
      <c r="BH84" s="27">
        <v>0</v>
      </c>
      <c r="BI84" s="28"/>
      <c r="BJ84" s="28"/>
      <c r="BK84" s="28"/>
      <c r="BL84" s="29"/>
      <c r="BM84" s="27">
        <v>0</v>
      </c>
      <c r="BN84" s="28"/>
      <c r="BO84" s="28"/>
      <c r="BP84" s="28"/>
      <c r="BQ84" s="29"/>
      <c r="BR84" s="66">
        <f t="shared" si="316"/>
        <v>982</v>
      </c>
      <c r="BS84" s="67"/>
      <c r="BT84" s="67"/>
      <c r="BU84" s="67"/>
      <c r="BV84" s="68"/>
      <c r="BW84" s="27">
        <v>0</v>
      </c>
      <c r="BX84" s="28"/>
      <c r="BY84" s="28"/>
      <c r="BZ84" s="28"/>
      <c r="CA84" s="29"/>
      <c r="CB84" s="27">
        <v>922</v>
      </c>
      <c r="CC84" s="28"/>
      <c r="CD84" s="28"/>
      <c r="CE84" s="28"/>
      <c r="CF84" s="29"/>
      <c r="CG84" s="27">
        <v>0</v>
      </c>
      <c r="CH84" s="28"/>
      <c r="CI84" s="28"/>
      <c r="CJ84" s="28"/>
      <c r="CK84" s="29"/>
      <c r="CL84" s="27">
        <f t="shared" si="223"/>
        <v>1904</v>
      </c>
      <c r="CM84" s="28"/>
      <c r="CN84" s="28"/>
      <c r="CO84" s="28"/>
      <c r="CP84" s="29"/>
    </row>
    <row r="85" spans="1:94" ht="13.7" customHeight="1" x14ac:dyDescent="0.15">
      <c r="A85" s="106"/>
      <c r="B85" s="107"/>
      <c r="C85" s="107"/>
      <c r="D85" s="108"/>
      <c r="E85" s="51" t="s">
        <v>53</v>
      </c>
      <c r="F85" s="52"/>
      <c r="G85" s="52"/>
      <c r="H85" s="52"/>
      <c r="I85" s="53"/>
      <c r="J85" s="92">
        <f t="shared" ref="J85" si="317">SUM(J83:N84)</f>
        <v>55083</v>
      </c>
      <c r="K85" s="93"/>
      <c r="L85" s="93"/>
      <c r="M85" s="93"/>
      <c r="N85" s="94"/>
      <c r="O85" s="92">
        <f t="shared" ref="O85" si="318">SUM(O83:S84)</f>
        <v>69221</v>
      </c>
      <c r="P85" s="93"/>
      <c r="Q85" s="93"/>
      <c r="R85" s="93"/>
      <c r="S85" s="94"/>
      <c r="T85" s="92">
        <f t="shared" ref="T85" si="319">SUM(T83:X84)</f>
        <v>64606</v>
      </c>
      <c r="U85" s="93"/>
      <c r="V85" s="93"/>
      <c r="W85" s="93"/>
      <c r="X85" s="94"/>
      <c r="Y85" s="92">
        <f t="shared" ref="Y85" si="320">SUM(Y83:AC84)</f>
        <v>50525</v>
      </c>
      <c r="Z85" s="93"/>
      <c r="AA85" s="93"/>
      <c r="AB85" s="93"/>
      <c r="AC85" s="94"/>
      <c r="AD85" s="92">
        <f t="shared" ref="AD85" si="321">SUM(AD83:AH84)</f>
        <v>65126</v>
      </c>
      <c r="AE85" s="93"/>
      <c r="AF85" s="93"/>
      <c r="AG85" s="93"/>
      <c r="AH85" s="94"/>
      <c r="AI85" s="92">
        <f t="shared" ref="AI85" si="322">SUM(AI83:AM84)</f>
        <v>76625</v>
      </c>
      <c r="AJ85" s="93"/>
      <c r="AK85" s="93"/>
      <c r="AL85" s="93"/>
      <c r="AM85" s="94"/>
      <c r="AN85" s="92">
        <f t="shared" ref="AN85" si="323">SUM(AN83:AR84)</f>
        <v>86990</v>
      </c>
      <c r="AO85" s="93"/>
      <c r="AP85" s="93"/>
      <c r="AQ85" s="93"/>
      <c r="AR85" s="94"/>
      <c r="AS85" s="92">
        <f t="shared" ref="AS85" si="324">SUM(AS83:AW84)</f>
        <v>107176</v>
      </c>
      <c r="AT85" s="93"/>
      <c r="AU85" s="93"/>
      <c r="AV85" s="93"/>
      <c r="AW85" s="94"/>
      <c r="AX85" s="92">
        <f t="shared" ref="AX85" si="325">SUM(AX83:BB84)</f>
        <v>72068</v>
      </c>
      <c r="AY85" s="93"/>
      <c r="AZ85" s="93"/>
      <c r="BA85" s="93"/>
      <c r="BB85" s="94"/>
      <c r="BC85" s="92">
        <f t="shared" ref="BC85" si="326">SUM(BC83:BG84)</f>
        <v>74284</v>
      </c>
      <c r="BD85" s="93"/>
      <c r="BE85" s="93"/>
      <c r="BF85" s="93"/>
      <c r="BG85" s="94"/>
      <c r="BH85" s="92">
        <f t="shared" ref="BH85" si="327">SUM(BH83:BL84)</f>
        <v>60082</v>
      </c>
      <c r="BI85" s="93"/>
      <c r="BJ85" s="93"/>
      <c r="BK85" s="93"/>
      <c r="BL85" s="94"/>
      <c r="BM85" s="92">
        <f t="shared" ref="BM85" si="328">SUM(BM83:BQ84)</f>
        <v>51782</v>
      </c>
      <c r="BN85" s="93"/>
      <c r="BO85" s="93"/>
      <c r="BP85" s="93"/>
      <c r="BQ85" s="94"/>
      <c r="BR85" s="20">
        <f t="shared" ref="BR85" si="329">SUM(BR83:BV84)</f>
        <v>833568</v>
      </c>
      <c r="BS85" s="21"/>
      <c r="BT85" s="21"/>
      <c r="BU85" s="21"/>
      <c r="BV85" s="22"/>
      <c r="BW85" s="92">
        <f t="shared" ref="BW85" si="330">SUM(BW83:CA84)</f>
        <v>55799</v>
      </c>
      <c r="BX85" s="93"/>
      <c r="BY85" s="93"/>
      <c r="BZ85" s="93"/>
      <c r="CA85" s="94"/>
      <c r="CB85" s="92">
        <f t="shared" ref="CB85" si="331">SUM(CB83:CF84)</f>
        <v>74801</v>
      </c>
      <c r="CC85" s="93"/>
      <c r="CD85" s="93"/>
      <c r="CE85" s="93"/>
      <c r="CF85" s="94"/>
      <c r="CG85" s="92">
        <f t="shared" ref="CG85" si="332">SUM(CG83:CK84)</f>
        <v>67610</v>
      </c>
      <c r="CH85" s="93"/>
      <c r="CI85" s="93"/>
      <c r="CJ85" s="93"/>
      <c r="CK85" s="94"/>
      <c r="CL85" s="24">
        <f t="shared" si="223"/>
        <v>842868</v>
      </c>
      <c r="CM85" s="25"/>
      <c r="CN85" s="25"/>
      <c r="CO85" s="25"/>
      <c r="CP85" s="26"/>
    </row>
    <row r="86" spans="1:94" ht="13.7" customHeight="1" x14ac:dyDescent="0.15">
      <c r="A86" s="106"/>
      <c r="B86" s="107"/>
      <c r="C86" s="107"/>
      <c r="D86" s="108"/>
      <c r="E86" s="63" t="s">
        <v>55</v>
      </c>
      <c r="F86" s="64"/>
      <c r="G86" s="64"/>
      <c r="H86" s="64"/>
      <c r="I86" s="65"/>
      <c r="J86" s="30">
        <v>94984</v>
      </c>
      <c r="K86" s="31"/>
      <c r="L86" s="31"/>
      <c r="M86" s="31"/>
      <c r="N86" s="32"/>
      <c r="O86" s="30">
        <v>87882</v>
      </c>
      <c r="P86" s="31"/>
      <c r="Q86" s="31"/>
      <c r="R86" s="31"/>
      <c r="S86" s="32"/>
      <c r="T86" s="30">
        <v>94733</v>
      </c>
      <c r="U86" s="31"/>
      <c r="V86" s="31"/>
      <c r="W86" s="31"/>
      <c r="X86" s="32"/>
      <c r="Y86" s="30">
        <v>109647</v>
      </c>
      <c r="Z86" s="31"/>
      <c r="AA86" s="31"/>
      <c r="AB86" s="31"/>
      <c r="AC86" s="32"/>
      <c r="AD86" s="30">
        <v>111262</v>
      </c>
      <c r="AE86" s="31"/>
      <c r="AF86" s="31"/>
      <c r="AG86" s="31"/>
      <c r="AH86" s="32"/>
      <c r="AI86" s="30">
        <v>135148</v>
      </c>
      <c r="AJ86" s="31"/>
      <c r="AK86" s="31"/>
      <c r="AL86" s="31"/>
      <c r="AM86" s="32"/>
      <c r="AN86" s="30">
        <v>180524</v>
      </c>
      <c r="AO86" s="31"/>
      <c r="AP86" s="31"/>
      <c r="AQ86" s="31"/>
      <c r="AR86" s="32"/>
      <c r="AS86" s="30">
        <v>197508</v>
      </c>
      <c r="AT86" s="31"/>
      <c r="AU86" s="31"/>
      <c r="AV86" s="31"/>
      <c r="AW86" s="32"/>
      <c r="AX86" s="30">
        <v>200651</v>
      </c>
      <c r="AY86" s="31"/>
      <c r="AZ86" s="31"/>
      <c r="BA86" s="31"/>
      <c r="BB86" s="32"/>
      <c r="BC86" s="30">
        <v>170049</v>
      </c>
      <c r="BD86" s="31"/>
      <c r="BE86" s="31"/>
      <c r="BF86" s="31"/>
      <c r="BG86" s="32"/>
      <c r="BH86" s="30">
        <v>126243</v>
      </c>
      <c r="BI86" s="31"/>
      <c r="BJ86" s="31"/>
      <c r="BK86" s="31"/>
      <c r="BL86" s="32"/>
      <c r="BM86" s="30">
        <v>145707</v>
      </c>
      <c r="BN86" s="31"/>
      <c r="BO86" s="31"/>
      <c r="BP86" s="31"/>
      <c r="BQ86" s="32"/>
      <c r="BR86" s="14">
        <f t="shared" ref="BR86:BR87" si="333">SUM(J86:BQ86)</f>
        <v>1654338</v>
      </c>
      <c r="BS86" s="15"/>
      <c r="BT86" s="15"/>
      <c r="BU86" s="15"/>
      <c r="BV86" s="16"/>
      <c r="BW86" s="30">
        <v>80418</v>
      </c>
      <c r="BX86" s="31"/>
      <c r="BY86" s="31"/>
      <c r="BZ86" s="31"/>
      <c r="CA86" s="32"/>
      <c r="CB86" s="30">
        <v>79432</v>
      </c>
      <c r="CC86" s="31"/>
      <c r="CD86" s="31"/>
      <c r="CE86" s="31"/>
      <c r="CF86" s="32"/>
      <c r="CG86" s="30">
        <v>95022</v>
      </c>
      <c r="CH86" s="31"/>
      <c r="CI86" s="31"/>
      <c r="CJ86" s="31"/>
      <c r="CK86" s="32"/>
      <c r="CL86" s="30">
        <f t="shared" si="223"/>
        <v>1631611</v>
      </c>
      <c r="CM86" s="31"/>
      <c r="CN86" s="31"/>
      <c r="CO86" s="31"/>
      <c r="CP86" s="32"/>
    </row>
    <row r="87" spans="1:94" ht="13.7" customHeight="1" x14ac:dyDescent="0.15">
      <c r="A87" s="106"/>
      <c r="B87" s="107"/>
      <c r="C87" s="107"/>
      <c r="D87" s="108"/>
      <c r="E87" s="43" t="s">
        <v>52</v>
      </c>
      <c r="F87" s="44"/>
      <c r="G87" s="44"/>
      <c r="H87" s="44"/>
      <c r="I87" s="45"/>
      <c r="J87" s="27">
        <v>0</v>
      </c>
      <c r="K87" s="28"/>
      <c r="L87" s="28"/>
      <c r="M87" s="28"/>
      <c r="N87" s="29"/>
      <c r="O87" s="27">
        <v>0</v>
      </c>
      <c r="P87" s="28"/>
      <c r="Q87" s="28"/>
      <c r="R87" s="28"/>
      <c r="S87" s="29"/>
      <c r="T87" s="27">
        <v>0</v>
      </c>
      <c r="U87" s="28"/>
      <c r="V87" s="28"/>
      <c r="W87" s="28"/>
      <c r="X87" s="29"/>
      <c r="Y87" s="27">
        <v>0</v>
      </c>
      <c r="Z87" s="28"/>
      <c r="AA87" s="28"/>
      <c r="AB87" s="28"/>
      <c r="AC87" s="29"/>
      <c r="AD87" s="27">
        <v>0</v>
      </c>
      <c r="AE87" s="28"/>
      <c r="AF87" s="28"/>
      <c r="AG87" s="28"/>
      <c r="AH87" s="29"/>
      <c r="AI87" s="27">
        <v>0</v>
      </c>
      <c r="AJ87" s="28"/>
      <c r="AK87" s="28"/>
      <c r="AL87" s="28"/>
      <c r="AM87" s="29"/>
      <c r="AN87" s="27">
        <v>0</v>
      </c>
      <c r="AO87" s="28"/>
      <c r="AP87" s="28"/>
      <c r="AQ87" s="28"/>
      <c r="AR87" s="29"/>
      <c r="AS87" s="27">
        <v>0</v>
      </c>
      <c r="AT87" s="28"/>
      <c r="AU87" s="28"/>
      <c r="AV87" s="28"/>
      <c r="AW87" s="29"/>
      <c r="AX87" s="27">
        <v>0</v>
      </c>
      <c r="AY87" s="28"/>
      <c r="AZ87" s="28"/>
      <c r="BA87" s="28"/>
      <c r="BB87" s="29"/>
      <c r="BC87" s="27">
        <v>0</v>
      </c>
      <c r="BD87" s="28"/>
      <c r="BE87" s="28"/>
      <c r="BF87" s="28"/>
      <c r="BG87" s="29"/>
      <c r="BH87" s="27">
        <v>0</v>
      </c>
      <c r="BI87" s="28"/>
      <c r="BJ87" s="28"/>
      <c r="BK87" s="28"/>
      <c r="BL87" s="29"/>
      <c r="BM87" s="27">
        <v>0</v>
      </c>
      <c r="BN87" s="28"/>
      <c r="BO87" s="28"/>
      <c r="BP87" s="28"/>
      <c r="BQ87" s="29"/>
      <c r="BR87" s="66">
        <f t="shared" si="333"/>
        <v>0</v>
      </c>
      <c r="BS87" s="67"/>
      <c r="BT87" s="67"/>
      <c r="BU87" s="67"/>
      <c r="BV87" s="68"/>
      <c r="BW87" s="27">
        <v>0</v>
      </c>
      <c r="BX87" s="28"/>
      <c r="BY87" s="28"/>
      <c r="BZ87" s="28"/>
      <c r="CA87" s="29"/>
      <c r="CB87" s="27">
        <v>0</v>
      </c>
      <c r="CC87" s="28"/>
      <c r="CD87" s="28"/>
      <c r="CE87" s="28"/>
      <c r="CF87" s="29"/>
      <c r="CG87" s="27">
        <v>0</v>
      </c>
      <c r="CH87" s="28"/>
      <c r="CI87" s="28"/>
      <c r="CJ87" s="28"/>
      <c r="CK87" s="29"/>
      <c r="CL87" s="27">
        <f t="shared" si="223"/>
        <v>0</v>
      </c>
      <c r="CM87" s="28"/>
      <c r="CN87" s="28"/>
      <c r="CO87" s="28"/>
      <c r="CP87" s="29"/>
    </row>
    <row r="88" spans="1:94" ht="13.7" customHeight="1" x14ac:dyDescent="0.15">
      <c r="A88" s="106"/>
      <c r="B88" s="107"/>
      <c r="C88" s="107"/>
      <c r="D88" s="108"/>
      <c r="E88" s="51" t="s">
        <v>53</v>
      </c>
      <c r="F88" s="52"/>
      <c r="G88" s="52"/>
      <c r="H88" s="52"/>
      <c r="I88" s="53"/>
      <c r="J88" s="92">
        <f t="shared" ref="J88" si="334">SUM(J86:N87)</f>
        <v>94984</v>
      </c>
      <c r="K88" s="93"/>
      <c r="L88" s="93"/>
      <c r="M88" s="93"/>
      <c r="N88" s="94"/>
      <c r="O88" s="92">
        <f t="shared" ref="O88" si="335">SUM(O86:S87)</f>
        <v>87882</v>
      </c>
      <c r="P88" s="93"/>
      <c r="Q88" s="93"/>
      <c r="R88" s="93"/>
      <c r="S88" s="94"/>
      <c r="T88" s="92">
        <f t="shared" ref="T88" si="336">SUM(T86:X87)</f>
        <v>94733</v>
      </c>
      <c r="U88" s="93"/>
      <c r="V88" s="93"/>
      <c r="W88" s="93"/>
      <c r="X88" s="94"/>
      <c r="Y88" s="92">
        <f t="shared" ref="Y88" si="337">SUM(Y86:AC87)</f>
        <v>109647</v>
      </c>
      <c r="Z88" s="93"/>
      <c r="AA88" s="93"/>
      <c r="AB88" s="93"/>
      <c r="AC88" s="94"/>
      <c r="AD88" s="92">
        <f t="shared" ref="AD88" si="338">SUM(AD86:AH87)</f>
        <v>111262</v>
      </c>
      <c r="AE88" s="93"/>
      <c r="AF88" s="93"/>
      <c r="AG88" s="93"/>
      <c r="AH88" s="94"/>
      <c r="AI88" s="92">
        <f t="shared" ref="AI88" si="339">SUM(AI86:AM87)</f>
        <v>135148</v>
      </c>
      <c r="AJ88" s="93"/>
      <c r="AK88" s="93"/>
      <c r="AL88" s="93"/>
      <c r="AM88" s="94"/>
      <c r="AN88" s="92">
        <f t="shared" ref="AN88" si="340">SUM(AN86:AR87)</f>
        <v>180524</v>
      </c>
      <c r="AO88" s="93"/>
      <c r="AP88" s="93"/>
      <c r="AQ88" s="93"/>
      <c r="AR88" s="94"/>
      <c r="AS88" s="92">
        <f t="shared" ref="AS88" si="341">SUM(AS86:AW87)</f>
        <v>197508</v>
      </c>
      <c r="AT88" s="93"/>
      <c r="AU88" s="93"/>
      <c r="AV88" s="93"/>
      <c r="AW88" s="94"/>
      <c r="AX88" s="92">
        <f t="shared" ref="AX88" si="342">SUM(AX86:BB87)</f>
        <v>200651</v>
      </c>
      <c r="AY88" s="93"/>
      <c r="AZ88" s="93"/>
      <c r="BA88" s="93"/>
      <c r="BB88" s="94"/>
      <c r="BC88" s="92">
        <f t="shared" ref="BC88" si="343">SUM(BC86:BG87)</f>
        <v>170049</v>
      </c>
      <c r="BD88" s="93"/>
      <c r="BE88" s="93"/>
      <c r="BF88" s="93"/>
      <c r="BG88" s="94"/>
      <c r="BH88" s="92">
        <f t="shared" ref="BH88" si="344">SUM(BH86:BL87)</f>
        <v>126243</v>
      </c>
      <c r="BI88" s="93"/>
      <c r="BJ88" s="93"/>
      <c r="BK88" s="93"/>
      <c r="BL88" s="94"/>
      <c r="BM88" s="92">
        <f t="shared" ref="BM88" si="345">SUM(BM86:BQ87)</f>
        <v>145707</v>
      </c>
      <c r="BN88" s="93"/>
      <c r="BO88" s="93"/>
      <c r="BP88" s="93"/>
      <c r="BQ88" s="94"/>
      <c r="BR88" s="20">
        <f t="shared" ref="BR88" si="346">SUM(BR86:BV87)</f>
        <v>1654338</v>
      </c>
      <c r="BS88" s="21"/>
      <c r="BT88" s="21"/>
      <c r="BU88" s="21"/>
      <c r="BV88" s="22"/>
      <c r="BW88" s="92">
        <f t="shared" ref="BW88" si="347">SUM(BW86:CA87)</f>
        <v>80418</v>
      </c>
      <c r="BX88" s="93"/>
      <c r="BY88" s="93"/>
      <c r="BZ88" s="93"/>
      <c r="CA88" s="94"/>
      <c r="CB88" s="92">
        <f t="shared" ref="CB88" si="348">SUM(CB86:CF87)</f>
        <v>79432</v>
      </c>
      <c r="CC88" s="93"/>
      <c r="CD88" s="93"/>
      <c r="CE88" s="93"/>
      <c r="CF88" s="94"/>
      <c r="CG88" s="92">
        <f t="shared" ref="CG88" si="349">SUM(CG86:CK87)</f>
        <v>95022</v>
      </c>
      <c r="CH88" s="93"/>
      <c r="CI88" s="93"/>
      <c r="CJ88" s="93"/>
      <c r="CK88" s="94"/>
      <c r="CL88" s="24">
        <f t="shared" si="223"/>
        <v>1631611</v>
      </c>
      <c r="CM88" s="25"/>
      <c r="CN88" s="25"/>
      <c r="CO88" s="25"/>
      <c r="CP88" s="26"/>
    </row>
    <row r="89" spans="1:94" ht="13.7" customHeight="1" x14ac:dyDescent="0.15">
      <c r="A89" s="106" t="s">
        <v>25</v>
      </c>
      <c r="B89" s="107"/>
      <c r="C89" s="107"/>
      <c r="D89" s="108"/>
      <c r="E89" s="63" t="s">
        <v>54</v>
      </c>
      <c r="F89" s="64"/>
      <c r="G89" s="64"/>
      <c r="H89" s="64"/>
      <c r="I89" s="65"/>
      <c r="J89" s="30">
        <v>16205</v>
      </c>
      <c r="K89" s="31"/>
      <c r="L89" s="31"/>
      <c r="M89" s="31"/>
      <c r="N89" s="32"/>
      <c r="O89" s="30">
        <v>15763</v>
      </c>
      <c r="P89" s="31"/>
      <c r="Q89" s="31"/>
      <c r="R89" s="31"/>
      <c r="S89" s="32"/>
      <c r="T89" s="30">
        <v>19531</v>
      </c>
      <c r="U89" s="31"/>
      <c r="V89" s="31"/>
      <c r="W89" s="31"/>
      <c r="X89" s="32"/>
      <c r="Y89" s="30">
        <v>21704</v>
      </c>
      <c r="Z89" s="31"/>
      <c r="AA89" s="31"/>
      <c r="AB89" s="31"/>
      <c r="AC89" s="32"/>
      <c r="AD89" s="30">
        <v>24022</v>
      </c>
      <c r="AE89" s="31"/>
      <c r="AF89" s="31"/>
      <c r="AG89" s="31"/>
      <c r="AH89" s="32"/>
      <c r="AI89" s="30">
        <v>24168</v>
      </c>
      <c r="AJ89" s="31"/>
      <c r="AK89" s="31"/>
      <c r="AL89" s="31"/>
      <c r="AM89" s="32"/>
      <c r="AN89" s="30">
        <v>25535</v>
      </c>
      <c r="AO89" s="31"/>
      <c r="AP89" s="31"/>
      <c r="AQ89" s="31"/>
      <c r="AR89" s="32"/>
      <c r="AS89" s="30">
        <v>31814</v>
      </c>
      <c r="AT89" s="31"/>
      <c r="AU89" s="31"/>
      <c r="AV89" s="31"/>
      <c r="AW89" s="32"/>
      <c r="AX89" s="30">
        <v>22674</v>
      </c>
      <c r="AY89" s="31"/>
      <c r="AZ89" s="31"/>
      <c r="BA89" s="31"/>
      <c r="BB89" s="32"/>
      <c r="BC89" s="30">
        <v>24182</v>
      </c>
      <c r="BD89" s="31"/>
      <c r="BE89" s="31"/>
      <c r="BF89" s="31"/>
      <c r="BG89" s="32"/>
      <c r="BH89" s="30">
        <v>20482</v>
      </c>
      <c r="BI89" s="31"/>
      <c r="BJ89" s="31"/>
      <c r="BK89" s="31"/>
      <c r="BL89" s="32"/>
      <c r="BM89" s="30">
        <v>17039</v>
      </c>
      <c r="BN89" s="31"/>
      <c r="BO89" s="31"/>
      <c r="BP89" s="31"/>
      <c r="BQ89" s="32"/>
      <c r="BR89" s="66">
        <f t="shared" ref="BR89:BR90" si="350">SUM(J89:BQ89)</f>
        <v>263119</v>
      </c>
      <c r="BS89" s="67"/>
      <c r="BT89" s="67"/>
      <c r="BU89" s="67"/>
      <c r="BV89" s="68"/>
      <c r="BW89" s="30">
        <v>17473</v>
      </c>
      <c r="BX89" s="31"/>
      <c r="BY89" s="31"/>
      <c r="BZ89" s="31"/>
      <c r="CA89" s="32"/>
      <c r="CB89" s="30">
        <v>17117</v>
      </c>
      <c r="CC89" s="31"/>
      <c r="CD89" s="31"/>
      <c r="CE89" s="31"/>
      <c r="CF89" s="32"/>
      <c r="CG89" s="30">
        <v>19831</v>
      </c>
      <c r="CH89" s="31"/>
      <c r="CI89" s="31"/>
      <c r="CJ89" s="31"/>
      <c r="CK89" s="32"/>
      <c r="CL89" s="30">
        <f t="shared" si="223"/>
        <v>266041</v>
      </c>
      <c r="CM89" s="31"/>
      <c r="CN89" s="31"/>
      <c r="CO89" s="31"/>
      <c r="CP89" s="32"/>
    </row>
    <row r="90" spans="1:94" ht="13.7" customHeight="1" x14ac:dyDescent="0.15">
      <c r="A90" s="106"/>
      <c r="B90" s="107"/>
      <c r="C90" s="107"/>
      <c r="D90" s="108"/>
      <c r="E90" s="43" t="s">
        <v>52</v>
      </c>
      <c r="F90" s="44"/>
      <c r="G90" s="44"/>
      <c r="H90" s="44"/>
      <c r="I90" s="45"/>
      <c r="J90" s="27">
        <v>0</v>
      </c>
      <c r="K90" s="28"/>
      <c r="L90" s="28"/>
      <c r="M90" s="28"/>
      <c r="N90" s="29"/>
      <c r="O90" s="27">
        <v>0</v>
      </c>
      <c r="P90" s="28"/>
      <c r="Q90" s="28"/>
      <c r="R90" s="28"/>
      <c r="S90" s="29"/>
      <c r="T90" s="27">
        <v>0</v>
      </c>
      <c r="U90" s="28"/>
      <c r="V90" s="28"/>
      <c r="W90" s="28"/>
      <c r="X90" s="29"/>
      <c r="Y90" s="27">
        <v>0</v>
      </c>
      <c r="Z90" s="28"/>
      <c r="AA90" s="28"/>
      <c r="AB90" s="28"/>
      <c r="AC90" s="29"/>
      <c r="AD90" s="27">
        <v>0</v>
      </c>
      <c r="AE90" s="28"/>
      <c r="AF90" s="28"/>
      <c r="AG90" s="28"/>
      <c r="AH90" s="29"/>
      <c r="AI90" s="27">
        <v>0</v>
      </c>
      <c r="AJ90" s="28"/>
      <c r="AK90" s="28"/>
      <c r="AL90" s="28"/>
      <c r="AM90" s="29"/>
      <c r="AN90" s="27">
        <v>0</v>
      </c>
      <c r="AO90" s="28"/>
      <c r="AP90" s="28"/>
      <c r="AQ90" s="28"/>
      <c r="AR90" s="29"/>
      <c r="AS90" s="27">
        <v>0</v>
      </c>
      <c r="AT90" s="28"/>
      <c r="AU90" s="28"/>
      <c r="AV90" s="28"/>
      <c r="AW90" s="29"/>
      <c r="AX90" s="27">
        <v>0</v>
      </c>
      <c r="AY90" s="28"/>
      <c r="AZ90" s="28"/>
      <c r="BA90" s="28"/>
      <c r="BB90" s="29"/>
      <c r="BC90" s="27">
        <v>0</v>
      </c>
      <c r="BD90" s="28"/>
      <c r="BE90" s="28"/>
      <c r="BF90" s="28"/>
      <c r="BG90" s="29"/>
      <c r="BH90" s="27">
        <v>0</v>
      </c>
      <c r="BI90" s="28"/>
      <c r="BJ90" s="28"/>
      <c r="BK90" s="28"/>
      <c r="BL90" s="29"/>
      <c r="BM90" s="27">
        <v>0</v>
      </c>
      <c r="BN90" s="28"/>
      <c r="BO90" s="28"/>
      <c r="BP90" s="28"/>
      <c r="BQ90" s="29"/>
      <c r="BR90" s="66">
        <f t="shared" si="350"/>
        <v>0</v>
      </c>
      <c r="BS90" s="67"/>
      <c r="BT90" s="67"/>
      <c r="BU90" s="67"/>
      <c r="BV90" s="68"/>
      <c r="BW90" s="27">
        <v>0</v>
      </c>
      <c r="BX90" s="28"/>
      <c r="BY90" s="28"/>
      <c r="BZ90" s="28"/>
      <c r="CA90" s="29"/>
      <c r="CB90" s="27">
        <v>0</v>
      </c>
      <c r="CC90" s="28"/>
      <c r="CD90" s="28"/>
      <c r="CE90" s="28"/>
      <c r="CF90" s="29"/>
      <c r="CG90" s="27">
        <v>0</v>
      </c>
      <c r="CH90" s="28"/>
      <c r="CI90" s="28"/>
      <c r="CJ90" s="28"/>
      <c r="CK90" s="29"/>
      <c r="CL90" s="27">
        <f t="shared" si="223"/>
        <v>0</v>
      </c>
      <c r="CM90" s="28"/>
      <c r="CN90" s="28"/>
      <c r="CO90" s="28"/>
      <c r="CP90" s="29"/>
    </row>
    <row r="91" spans="1:94" ht="13.7" customHeight="1" x14ac:dyDescent="0.15">
      <c r="A91" s="106"/>
      <c r="B91" s="107"/>
      <c r="C91" s="107"/>
      <c r="D91" s="108"/>
      <c r="E91" s="51" t="s">
        <v>53</v>
      </c>
      <c r="F91" s="52"/>
      <c r="G91" s="52"/>
      <c r="H91" s="52"/>
      <c r="I91" s="53"/>
      <c r="J91" s="92">
        <f t="shared" ref="J91" si="351">SUM(J89:N90)</f>
        <v>16205</v>
      </c>
      <c r="K91" s="93"/>
      <c r="L91" s="93"/>
      <c r="M91" s="93"/>
      <c r="N91" s="94"/>
      <c r="O91" s="92">
        <f t="shared" ref="O91" si="352">SUM(O89:S90)</f>
        <v>15763</v>
      </c>
      <c r="P91" s="93"/>
      <c r="Q91" s="93"/>
      <c r="R91" s="93"/>
      <c r="S91" s="94"/>
      <c r="T91" s="92">
        <f t="shared" ref="T91" si="353">SUM(T89:X90)</f>
        <v>19531</v>
      </c>
      <c r="U91" s="93"/>
      <c r="V91" s="93"/>
      <c r="W91" s="93"/>
      <c r="X91" s="94"/>
      <c r="Y91" s="92">
        <f t="shared" ref="Y91" si="354">SUM(Y89:AC90)</f>
        <v>21704</v>
      </c>
      <c r="Z91" s="93"/>
      <c r="AA91" s="93"/>
      <c r="AB91" s="93"/>
      <c r="AC91" s="94"/>
      <c r="AD91" s="92">
        <f t="shared" ref="AD91" si="355">SUM(AD89:AH90)</f>
        <v>24022</v>
      </c>
      <c r="AE91" s="93"/>
      <c r="AF91" s="93"/>
      <c r="AG91" s="93"/>
      <c r="AH91" s="94"/>
      <c r="AI91" s="92">
        <f t="shared" ref="AI91" si="356">SUM(AI89:AM90)</f>
        <v>24168</v>
      </c>
      <c r="AJ91" s="93"/>
      <c r="AK91" s="93"/>
      <c r="AL91" s="93"/>
      <c r="AM91" s="94"/>
      <c r="AN91" s="92">
        <f t="shared" ref="AN91" si="357">SUM(AN89:AR90)</f>
        <v>25535</v>
      </c>
      <c r="AO91" s="93"/>
      <c r="AP91" s="93"/>
      <c r="AQ91" s="93"/>
      <c r="AR91" s="94"/>
      <c r="AS91" s="92">
        <f t="shared" ref="AS91" si="358">SUM(AS89:AW90)</f>
        <v>31814</v>
      </c>
      <c r="AT91" s="93"/>
      <c r="AU91" s="93"/>
      <c r="AV91" s="93"/>
      <c r="AW91" s="94"/>
      <c r="AX91" s="92">
        <f t="shared" ref="AX91" si="359">SUM(AX89:BB90)</f>
        <v>22674</v>
      </c>
      <c r="AY91" s="93"/>
      <c r="AZ91" s="93"/>
      <c r="BA91" s="93"/>
      <c r="BB91" s="94"/>
      <c r="BC91" s="92">
        <f t="shared" ref="BC91" si="360">SUM(BC89:BG90)</f>
        <v>24182</v>
      </c>
      <c r="BD91" s="93"/>
      <c r="BE91" s="93"/>
      <c r="BF91" s="93"/>
      <c r="BG91" s="94"/>
      <c r="BH91" s="92">
        <f t="shared" ref="BH91" si="361">SUM(BH89:BL90)</f>
        <v>20482</v>
      </c>
      <c r="BI91" s="93"/>
      <c r="BJ91" s="93"/>
      <c r="BK91" s="93"/>
      <c r="BL91" s="94"/>
      <c r="BM91" s="92">
        <f t="shared" ref="BM91" si="362">SUM(BM89:BQ90)</f>
        <v>17039</v>
      </c>
      <c r="BN91" s="93"/>
      <c r="BO91" s="93"/>
      <c r="BP91" s="93"/>
      <c r="BQ91" s="94"/>
      <c r="BR91" s="20">
        <f t="shared" ref="BR91" si="363">SUM(BR89:BV90)</f>
        <v>263119</v>
      </c>
      <c r="BS91" s="21"/>
      <c r="BT91" s="21"/>
      <c r="BU91" s="21"/>
      <c r="BV91" s="22"/>
      <c r="BW91" s="92">
        <f t="shared" ref="BW91" si="364">SUM(BW89:CA90)</f>
        <v>17473</v>
      </c>
      <c r="BX91" s="93"/>
      <c r="BY91" s="93"/>
      <c r="BZ91" s="93"/>
      <c r="CA91" s="94"/>
      <c r="CB91" s="92">
        <f t="shared" ref="CB91" si="365">SUM(CB89:CF90)</f>
        <v>17117</v>
      </c>
      <c r="CC91" s="93"/>
      <c r="CD91" s="93"/>
      <c r="CE91" s="93"/>
      <c r="CF91" s="94"/>
      <c r="CG91" s="92">
        <f t="shared" ref="CG91" si="366">SUM(CG89:CK90)</f>
        <v>19831</v>
      </c>
      <c r="CH91" s="93"/>
      <c r="CI91" s="93"/>
      <c r="CJ91" s="93"/>
      <c r="CK91" s="94"/>
      <c r="CL91" s="24">
        <f t="shared" si="223"/>
        <v>266041</v>
      </c>
      <c r="CM91" s="25"/>
      <c r="CN91" s="25"/>
      <c r="CO91" s="25"/>
      <c r="CP91" s="26"/>
    </row>
    <row r="92" spans="1:94" ht="13.7" customHeight="1" x14ac:dyDescent="0.15">
      <c r="A92" s="106"/>
      <c r="B92" s="107"/>
      <c r="C92" s="107"/>
      <c r="D92" s="108"/>
      <c r="E92" s="63" t="s">
        <v>55</v>
      </c>
      <c r="F92" s="64"/>
      <c r="G92" s="64"/>
      <c r="H92" s="64"/>
      <c r="I92" s="65"/>
      <c r="J92" s="30">
        <v>403</v>
      </c>
      <c r="K92" s="31"/>
      <c r="L92" s="31"/>
      <c r="M92" s="31"/>
      <c r="N92" s="32"/>
      <c r="O92" s="30">
        <v>703</v>
      </c>
      <c r="P92" s="31"/>
      <c r="Q92" s="31"/>
      <c r="R92" s="31"/>
      <c r="S92" s="32"/>
      <c r="T92" s="30">
        <v>713</v>
      </c>
      <c r="U92" s="31"/>
      <c r="V92" s="31"/>
      <c r="W92" s="31"/>
      <c r="X92" s="32"/>
      <c r="Y92" s="30">
        <v>526</v>
      </c>
      <c r="Z92" s="31"/>
      <c r="AA92" s="31"/>
      <c r="AB92" s="31"/>
      <c r="AC92" s="32"/>
      <c r="AD92" s="30">
        <v>692</v>
      </c>
      <c r="AE92" s="31"/>
      <c r="AF92" s="31"/>
      <c r="AG92" s="31"/>
      <c r="AH92" s="32"/>
      <c r="AI92" s="30">
        <v>393</v>
      </c>
      <c r="AJ92" s="31"/>
      <c r="AK92" s="31"/>
      <c r="AL92" s="31"/>
      <c r="AM92" s="32"/>
      <c r="AN92" s="30">
        <v>689</v>
      </c>
      <c r="AO92" s="31"/>
      <c r="AP92" s="31"/>
      <c r="AQ92" s="31"/>
      <c r="AR92" s="32"/>
      <c r="AS92" s="30">
        <v>578</v>
      </c>
      <c r="AT92" s="31"/>
      <c r="AU92" s="31"/>
      <c r="AV92" s="31"/>
      <c r="AW92" s="32"/>
      <c r="AX92" s="30">
        <v>651</v>
      </c>
      <c r="AY92" s="31"/>
      <c r="AZ92" s="31"/>
      <c r="BA92" s="31"/>
      <c r="BB92" s="32"/>
      <c r="BC92" s="30">
        <v>625</v>
      </c>
      <c r="BD92" s="31"/>
      <c r="BE92" s="31"/>
      <c r="BF92" s="31"/>
      <c r="BG92" s="32"/>
      <c r="BH92" s="30">
        <v>509</v>
      </c>
      <c r="BI92" s="31"/>
      <c r="BJ92" s="31"/>
      <c r="BK92" s="31"/>
      <c r="BL92" s="32"/>
      <c r="BM92" s="30">
        <v>718</v>
      </c>
      <c r="BN92" s="31"/>
      <c r="BO92" s="31"/>
      <c r="BP92" s="31"/>
      <c r="BQ92" s="32"/>
      <c r="BR92" s="14">
        <f t="shared" ref="BR92:BR93" si="367">SUM(J92:BQ92)</f>
        <v>7200</v>
      </c>
      <c r="BS92" s="15"/>
      <c r="BT92" s="15"/>
      <c r="BU92" s="15"/>
      <c r="BV92" s="16"/>
      <c r="BW92" s="30">
        <v>451</v>
      </c>
      <c r="BX92" s="31"/>
      <c r="BY92" s="31"/>
      <c r="BZ92" s="31"/>
      <c r="CA92" s="32"/>
      <c r="CB92" s="30">
        <v>386</v>
      </c>
      <c r="CC92" s="31"/>
      <c r="CD92" s="31"/>
      <c r="CE92" s="31"/>
      <c r="CF92" s="32"/>
      <c r="CG92" s="30">
        <v>707</v>
      </c>
      <c r="CH92" s="31"/>
      <c r="CI92" s="31"/>
      <c r="CJ92" s="31"/>
      <c r="CK92" s="32"/>
      <c r="CL92" s="30">
        <f t="shared" si="223"/>
        <v>6925</v>
      </c>
      <c r="CM92" s="31"/>
      <c r="CN92" s="31"/>
      <c r="CO92" s="31"/>
      <c r="CP92" s="32"/>
    </row>
    <row r="93" spans="1:94" ht="13.7" customHeight="1" x14ac:dyDescent="0.15">
      <c r="A93" s="106"/>
      <c r="B93" s="107"/>
      <c r="C93" s="107"/>
      <c r="D93" s="108"/>
      <c r="E93" s="43" t="s">
        <v>52</v>
      </c>
      <c r="F93" s="44"/>
      <c r="G93" s="44"/>
      <c r="H93" s="44"/>
      <c r="I93" s="45"/>
      <c r="J93" s="27"/>
      <c r="K93" s="28"/>
      <c r="L93" s="28"/>
      <c r="M93" s="28"/>
      <c r="N93" s="29"/>
      <c r="O93" s="27">
        <v>0</v>
      </c>
      <c r="P93" s="28"/>
      <c r="Q93" s="28"/>
      <c r="R93" s="28"/>
      <c r="S93" s="29"/>
      <c r="T93" s="27">
        <v>0</v>
      </c>
      <c r="U93" s="28"/>
      <c r="V93" s="28"/>
      <c r="W93" s="28"/>
      <c r="X93" s="29"/>
      <c r="Y93" s="27">
        <v>0</v>
      </c>
      <c r="Z93" s="28"/>
      <c r="AA93" s="28"/>
      <c r="AB93" s="28"/>
      <c r="AC93" s="29"/>
      <c r="AD93" s="27">
        <v>0</v>
      </c>
      <c r="AE93" s="28"/>
      <c r="AF93" s="28"/>
      <c r="AG93" s="28"/>
      <c r="AH93" s="29"/>
      <c r="AI93" s="27">
        <v>0</v>
      </c>
      <c r="AJ93" s="28"/>
      <c r="AK93" s="28"/>
      <c r="AL93" s="28"/>
      <c r="AM93" s="29"/>
      <c r="AN93" s="27">
        <v>0</v>
      </c>
      <c r="AO93" s="28"/>
      <c r="AP93" s="28"/>
      <c r="AQ93" s="28"/>
      <c r="AR93" s="29"/>
      <c r="AS93" s="27">
        <v>0</v>
      </c>
      <c r="AT93" s="28"/>
      <c r="AU93" s="28"/>
      <c r="AV93" s="28"/>
      <c r="AW93" s="29"/>
      <c r="AX93" s="27">
        <v>0</v>
      </c>
      <c r="AY93" s="28"/>
      <c r="AZ93" s="28"/>
      <c r="BA93" s="28"/>
      <c r="BB93" s="29"/>
      <c r="BC93" s="27">
        <v>0</v>
      </c>
      <c r="BD93" s="28"/>
      <c r="BE93" s="28"/>
      <c r="BF93" s="28"/>
      <c r="BG93" s="29"/>
      <c r="BH93" s="27">
        <v>0</v>
      </c>
      <c r="BI93" s="28"/>
      <c r="BJ93" s="28"/>
      <c r="BK93" s="28"/>
      <c r="BL93" s="29"/>
      <c r="BM93" s="27">
        <v>0</v>
      </c>
      <c r="BN93" s="28"/>
      <c r="BO93" s="28"/>
      <c r="BP93" s="28"/>
      <c r="BQ93" s="29"/>
      <c r="BR93" s="66">
        <f t="shared" si="367"/>
        <v>0</v>
      </c>
      <c r="BS93" s="67"/>
      <c r="BT93" s="67"/>
      <c r="BU93" s="67"/>
      <c r="BV93" s="68"/>
      <c r="BW93" s="27">
        <v>0</v>
      </c>
      <c r="BX93" s="28"/>
      <c r="BY93" s="28"/>
      <c r="BZ93" s="28"/>
      <c r="CA93" s="29"/>
      <c r="CB93" s="27">
        <v>0</v>
      </c>
      <c r="CC93" s="28"/>
      <c r="CD93" s="28"/>
      <c r="CE93" s="28"/>
      <c r="CF93" s="29"/>
      <c r="CG93" s="27">
        <v>0</v>
      </c>
      <c r="CH93" s="28"/>
      <c r="CI93" s="28"/>
      <c r="CJ93" s="28"/>
      <c r="CK93" s="29"/>
      <c r="CL93" s="27">
        <f t="shared" si="223"/>
        <v>0</v>
      </c>
      <c r="CM93" s="28"/>
      <c r="CN93" s="28"/>
      <c r="CO93" s="28"/>
      <c r="CP93" s="29"/>
    </row>
    <row r="94" spans="1:94" ht="13.7" customHeight="1" x14ac:dyDescent="0.15">
      <c r="A94" s="106"/>
      <c r="B94" s="107"/>
      <c r="C94" s="107"/>
      <c r="D94" s="108"/>
      <c r="E94" s="51" t="s">
        <v>53</v>
      </c>
      <c r="F94" s="52"/>
      <c r="G94" s="52"/>
      <c r="H94" s="52"/>
      <c r="I94" s="53"/>
      <c r="J94" s="92">
        <f t="shared" ref="J94" si="368">SUM(J92:N93)</f>
        <v>403</v>
      </c>
      <c r="K94" s="93"/>
      <c r="L94" s="93"/>
      <c r="M94" s="93"/>
      <c r="N94" s="94"/>
      <c r="O94" s="92">
        <f t="shared" ref="O94" si="369">SUM(O92:S93)</f>
        <v>703</v>
      </c>
      <c r="P94" s="93"/>
      <c r="Q94" s="93"/>
      <c r="R94" s="93"/>
      <c r="S94" s="94"/>
      <c r="T94" s="92">
        <f t="shared" ref="T94" si="370">SUM(T92:X93)</f>
        <v>713</v>
      </c>
      <c r="U94" s="93"/>
      <c r="V94" s="93"/>
      <c r="W94" s="93"/>
      <c r="X94" s="94"/>
      <c r="Y94" s="92">
        <f t="shared" ref="Y94" si="371">SUM(Y92:AC93)</f>
        <v>526</v>
      </c>
      <c r="Z94" s="93"/>
      <c r="AA94" s="93"/>
      <c r="AB94" s="93"/>
      <c r="AC94" s="94"/>
      <c r="AD94" s="92">
        <f t="shared" ref="AD94" si="372">SUM(AD92:AH93)</f>
        <v>692</v>
      </c>
      <c r="AE94" s="93"/>
      <c r="AF94" s="93"/>
      <c r="AG94" s="93"/>
      <c r="AH94" s="94"/>
      <c r="AI94" s="92">
        <f t="shared" ref="AI94" si="373">SUM(AI92:AM93)</f>
        <v>393</v>
      </c>
      <c r="AJ94" s="93"/>
      <c r="AK94" s="93"/>
      <c r="AL94" s="93"/>
      <c r="AM94" s="94"/>
      <c r="AN94" s="92">
        <f t="shared" ref="AN94" si="374">SUM(AN92:AR93)</f>
        <v>689</v>
      </c>
      <c r="AO94" s="93"/>
      <c r="AP94" s="93"/>
      <c r="AQ94" s="93"/>
      <c r="AR94" s="94"/>
      <c r="AS94" s="92">
        <f t="shared" ref="AS94" si="375">SUM(AS92:AW93)</f>
        <v>578</v>
      </c>
      <c r="AT94" s="93"/>
      <c r="AU94" s="93"/>
      <c r="AV94" s="93"/>
      <c r="AW94" s="94"/>
      <c r="AX94" s="92">
        <f t="shared" ref="AX94" si="376">SUM(AX92:BB93)</f>
        <v>651</v>
      </c>
      <c r="AY94" s="93"/>
      <c r="AZ94" s="93"/>
      <c r="BA94" s="93"/>
      <c r="BB94" s="94"/>
      <c r="BC94" s="92">
        <f t="shared" ref="BC94" si="377">SUM(BC92:BG93)</f>
        <v>625</v>
      </c>
      <c r="BD94" s="93"/>
      <c r="BE94" s="93"/>
      <c r="BF94" s="93"/>
      <c r="BG94" s="94"/>
      <c r="BH94" s="92">
        <f t="shared" ref="BH94" si="378">SUM(BH92:BL93)</f>
        <v>509</v>
      </c>
      <c r="BI94" s="93"/>
      <c r="BJ94" s="93"/>
      <c r="BK94" s="93"/>
      <c r="BL94" s="94"/>
      <c r="BM94" s="92">
        <f t="shared" ref="BM94" si="379">SUM(BM92:BQ93)</f>
        <v>718</v>
      </c>
      <c r="BN94" s="93"/>
      <c r="BO94" s="93"/>
      <c r="BP94" s="93"/>
      <c r="BQ94" s="94"/>
      <c r="BR94" s="34">
        <f t="shared" ref="BR94" si="380">SUM(BR92:BV93)</f>
        <v>7200</v>
      </c>
      <c r="BS94" s="35"/>
      <c r="BT94" s="35"/>
      <c r="BU94" s="35"/>
      <c r="BV94" s="36"/>
      <c r="BW94" s="92">
        <f t="shared" ref="BW94" si="381">SUM(BW92:CA93)</f>
        <v>451</v>
      </c>
      <c r="BX94" s="93"/>
      <c r="BY94" s="93"/>
      <c r="BZ94" s="93"/>
      <c r="CA94" s="94"/>
      <c r="CB94" s="92">
        <f t="shared" ref="CB94" si="382">SUM(CB92:CF93)</f>
        <v>386</v>
      </c>
      <c r="CC94" s="93"/>
      <c r="CD94" s="93"/>
      <c r="CE94" s="93"/>
      <c r="CF94" s="94"/>
      <c r="CG94" s="92">
        <f t="shared" ref="CG94" si="383">SUM(CG92:CK93)</f>
        <v>707</v>
      </c>
      <c r="CH94" s="93"/>
      <c r="CI94" s="93"/>
      <c r="CJ94" s="93"/>
      <c r="CK94" s="94"/>
      <c r="CL94" s="24">
        <f t="shared" si="223"/>
        <v>6925</v>
      </c>
      <c r="CM94" s="25"/>
      <c r="CN94" s="25"/>
      <c r="CO94" s="25"/>
      <c r="CP94" s="26"/>
    </row>
    <row r="95" spans="1:94" ht="13.7" customHeight="1" x14ac:dyDescent="0.15">
      <c r="A95" s="109" t="s">
        <v>26</v>
      </c>
      <c r="B95" s="110"/>
      <c r="C95" s="110"/>
      <c r="D95" s="111"/>
      <c r="E95" s="63" t="s">
        <v>54</v>
      </c>
      <c r="F95" s="64"/>
      <c r="G95" s="64"/>
      <c r="H95" s="64"/>
      <c r="I95" s="65"/>
      <c r="J95" s="40">
        <f>SUM(J101,J107,J113,J124,J130,J136,J142,J148,J154)</f>
        <v>501352</v>
      </c>
      <c r="K95" s="40"/>
      <c r="L95" s="40"/>
      <c r="M95" s="40"/>
      <c r="N95" s="40"/>
      <c r="O95" s="40">
        <f t="shared" ref="O95" si="384">SUM(O101,O107,O113,O124,O130,O136,O142,O148,O154)</f>
        <v>503204</v>
      </c>
      <c r="P95" s="40"/>
      <c r="Q95" s="40"/>
      <c r="R95" s="40"/>
      <c r="S95" s="40"/>
      <c r="T95" s="40">
        <f t="shared" ref="T95" si="385">SUM(T101,T107,T113,T124,T130,T136,T142,T148,T154)</f>
        <v>610661</v>
      </c>
      <c r="U95" s="40"/>
      <c r="V95" s="40"/>
      <c r="W95" s="40"/>
      <c r="X95" s="40"/>
      <c r="Y95" s="40">
        <f t="shared" ref="Y95" si="386">SUM(Y101,Y107,Y113,Y124,Y130,Y136,Y142,Y148,Y154)</f>
        <v>595283</v>
      </c>
      <c r="Z95" s="40"/>
      <c r="AA95" s="40"/>
      <c r="AB95" s="40"/>
      <c r="AC95" s="40"/>
      <c r="AD95" s="40">
        <f t="shared" ref="AD95" si="387">SUM(AD101,AD107,AD113,AD124,AD130,AD136,AD142,AD148,AD154)</f>
        <v>653247</v>
      </c>
      <c r="AE95" s="40"/>
      <c r="AF95" s="40"/>
      <c r="AG95" s="40"/>
      <c r="AH95" s="40"/>
      <c r="AI95" s="40">
        <f>SUM(AI101,AI107,AI113,AI124,AI130,AI136,AI142,AI148,AI154)</f>
        <v>642456</v>
      </c>
      <c r="AJ95" s="40"/>
      <c r="AK95" s="40"/>
      <c r="AL95" s="40"/>
      <c r="AM95" s="40"/>
      <c r="AN95" s="40">
        <f t="shared" ref="AN95" si="388">SUM(AN101,AN107,AN113,AN124,AN130,AN136,AN142,AN148,AN154)</f>
        <v>639898</v>
      </c>
      <c r="AO95" s="40"/>
      <c r="AP95" s="40"/>
      <c r="AQ95" s="40"/>
      <c r="AR95" s="40"/>
      <c r="AS95" s="40">
        <f t="shared" ref="AS95" si="389">SUM(AS101,AS107,AS113,AS124,AS130,AS136,AS142,AS148,AS154)</f>
        <v>751161</v>
      </c>
      <c r="AT95" s="40"/>
      <c r="AU95" s="40"/>
      <c r="AV95" s="40"/>
      <c r="AW95" s="40"/>
      <c r="AX95" s="40">
        <f t="shared" ref="AX95" si="390">SUM(AX101,AX107,AX113,AX124,AX130,AX136,AX142,AX148,AX154)</f>
        <v>656758</v>
      </c>
      <c r="AY95" s="40"/>
      <c r="AZ95" s="40"/>
      <c r="BA95" s="40"/>
      <c r="BB95" s="40"/>
      <c r="BC95" s="40">
        <f t="shared" ref="BC95" si="391">SUM(BC101,BC107,BC113,BC124,BC130,BC136,BC142,BC148,BC154)</f>
        <v>711664</v>
      </c>
      <c r="BD95" s="40"/>
      <c r="BE95" s="40"/>
      <c r="BF95" s="40"/>
      <c r="BG95" s="40"/>
      <c r="BH95" s="40">
        <f t="shared" ref="BH95" si="392">SUM(BH101,BH107,BH113,BH124,BH130,BH136,BH142,BH148,BH154)</f>
        <v>708376</v>
      </c>
      <c r="BI95" s="40"/>
      <c r="BJ95" s="40"/>
      <c r="BK95" s="40"/>
      <c r="BL95" s="40"/>
      <c r="BM95" s="40">
        <f t="shared" ref="BM95" si="393">SUM(BM101,BM107,BM113,BM124,BM130,BM136,BM142,BM148,BM154)</f>
        <v>576927</v>
      </c>
      <c r="BN95" s="40"/>
      <c r="BO95" s="40"/>
      <c r="BP95" s="40"/>
      <c r="BQ95" s="40"/>
      <c r="BR95" s="40">
        <f t="shared" ref="BR95" si="394">SUM(BR101,BR107,BR113,BR124,BR130,BR136,BR142,BR148,BR154)</f>
        <v>7550987</v>
      </c>
      <c r="BS95" s="40"/>
      <c r="BT95" s="40"/>
      <c r="BU95" s="40"/>
      <c r="BV95" s="40"/>
      <c r="BW95" s="40">
        <f t="shared" ref="BW95" si="395">SUM(BW101,BW107,BW113,BW124,BW130,BW136,BW142,BW148,BW154)</f>
        <v>531166</v>
      </c>
      <c r="BX95" s="40"/>
      <c r="BY95" s="40"/>
      <c r="BZ95" s="40"/>
      <c r="CA95" s="40"/>
      <c r="CB95" s="40">
        <f t="shared" ref="CB95" si="396">SUM(CB101,CB107,CB113,CB124,CB130,CB136,CB142,CB148,CB154)</f>
        <v>519339</v>
      </c>
      <c r="CC95" s="40"/>
      <c r="CD95" s="40"/>
      <c r="CE95" s="40"/>
      <c r="CF95" s="40"/>
      <c r="CG95" s="40">
        <f t="shared" ref="CG95" si="397">SUM(CG101,CG107,CG113,CG124,CG130,CG136,CG142,CG148,CG154)</f>
        <v>660999</v>
      </c>
      <c r="CH95" s="40"/>
      <c r="CI95" s="40"/>
      <c r="CJ95" s="40"/>
      <c r="CK95" s="40"/>
      <c r="CL95" s="30">
        <f t="shared" si="223"/>
        <v>7647274</v>
      </c>
      <c r="CM95" s="31"/>
      <c r="CN95" s="31"/>
      <c r="CO95" s="31"/>
      <c r="CP95" s="32"/>
    </row>
    <row r="96" spans="1:94" ht="13.7" customHeight="1" x14ac:dyDescent="0.15">
      <c r="A96" s="109"/>
      <c r="B96" s="110"/>
      <c r="C96" s="110"/>
      <c r="D96" s="111"/>
      <c r="E96" s="43" t="s">
        <v>52</v>
      </c>
      <c r="F96" s="44"/>
      <c r="G96" s="44"/>
      <c r="H96" s="44"/>
      <c r="I96" s="45"/>
      <c r="J96" s="46">
        <f>SUM(J102,J108,J114,J125,J131,J137,J143,J149,J155,)</f>
        <v>42409</v>
      </c>
      <c r="K96" s="46"/>
      <c r="L96" s="46"/>
      <c r="M96" s="46"/>
      <c r="N96" s="46"/>
      <c r="O96" s="46">
        <f t="shared" ref="O96" si="398">SUM(O102,O108,O114,O125,O131,O137,O143,O149,O155,)</f>
        <v>47794</v>
      </c>
      <c r="P96" s="46"/>
      <c r="Q96" s="46"/>
      <c r="R96" s="46"/>
      <c r="S96" s="46"/>
      <c r="T96" s="46">
        <f t="shared" ref="T96" si="399">SUM(T102,T108,T114,T125,T131,T137,T143,T149,T155,)</f>
        <v>46319</v>
      </c>
      <c r="U96" s="46"/>
      <c r="V96" s="46"/>
      <c r="W96" s="46"/>
      <c r="X96" s="46"/>
      <c r="Y96" s="46">
        <f t="shared" ref="Y96" si="400">SUM(Y102,Y108,Y114,Y125,Y131,Y137,Y143,Y149,Y155,)</f>
        <v>40020</v>
      </c>
      <c r="Z96" s="46"/>
      <c r="AA96" s="46"/>
      <c r="AB96" s="46"/>
      <c r="AC96" s="46"/>
      <c r="AD96" s="46">
        <f t="shared" ref="AD96" si="401">SUM(AD102,AD108,AD114,AD125,AD131,AD137,AD143,AD149,AD155,)</f>
        <v>31871</v>
      </c>
      <c r="AE96" s="46"/>
      <c r="AF96" s="46"/>
      <c r="AG96" s="46"/>
      <c r="AH96" s="46"/>
      <c r="AI96" s="46">
        <f>SUM(AI102,AI108,AI114,AI125,AI131,AI137,AI143,AI149,AI155,)</f>
        <v>32120</v>
      </c>
      <c r="AJ96" s="46"/>
      <c r="AK96" s="46"/>
      <c r="AL96" s="46"/>
      <c r="AM96" s="46"/>
      <c r="AN96" s="46">
        <f t="shared" ref="AN96" si="402">SUM(AN102,AN108,AN114,AN125,AN131,AN137,AN143,AN149,AN155,)</f>
        <v>35039</v>
      </c>
      <c r="AO96" s="46"/>
      <c r="AP96" s="46"/>
      <c r="AQ96" s="46"/>
      <c r="AR96" s="46"/>
      <c r="AS96" s="46">
        <f t="shared" ref="AS96" si="403">SUM(AS102,AS108,AS114,AS125,AS131,AS137,AS143,AS149,AS155,)</f>
        <v>37192</v>
      </c>
      <c r="AT96" s="46"/>
      <c r="AU96" s="46"/>
      <c r="AV96" s="46"/>
      <c r="AW96" s="46"/>
      <c r="AX96" s="46">
        <f t="shared" ref="AX96" si="404">SUM(AX102,AX108,AX114,AX125,AX131,AX137,AX143,AX149,AX155,)</f>
        <v>32836</v>
      </c>
      <c r="AY96" s="46"/>
      <c r="AZ96" s="46"/>
      <c r="BA96" s="46"/>
      <c r="BB96" s="46"/>
      <c r="BC96" s="46">
        <f t="shared" ref="BC96" si="405">SUM(BC102,BC108,BC114,BC125,BC131,BC137,BC143,BC149,BC155,)</f>
        <v>44299</v>
      </c>
      <c r="BD96" s="46"/>
      <c r="BE96" s="46"/>
      <c r="BF96" s="46"/>
      <c r="BG96" s="46"/>
      <c r="BH96" s="46">
        <f t="shared" ref="BH96" si="406">SUM(BH102,BH108,BH114,BH125,BH131,BH137,BH143,BH149,BH155,)</f>
        <v>54820</v>
      </c>
      <c r="BI96" s="46"/>
      <c r="BJ96" s="46"/>
      <c r="BK96" s="46"/>
      <c r="BL96" s="46"/>
      <c r="BM96" s="46">
        <f t="shared" ref="BM96" si="407">SUM(BM102,BM108,BM114,BM125,BM131,BM137,BM143,BM149,BM155,)</f>
        <v>39625</v>
      </c>
      <c r="BN96" s="46"/>
      <c r="BO96" s="46"/>
      <c r="BP96" s="46"/>
      <c r="BQ96" s="46"/>
      <c r="BR96" s="46">
        <f t="shared" ref="BR96" si="408">SUM(BR102,BR108,BR114,BR125,BR131,BR137,BR143,BR149,BR155,)</f>
        <v>484344</v>
      </c>
      <c r="BS96" s="46"/>
      <c r="BT96" s="46"/>
      <c r="BU96" s="46"/>
      <c r="BV96" s="46"/>
      <c r="BW96" s="46">
        <f t="shared" ref="BW96" si="409">SUM(BW102,BW108,BW114,BW125,BW131,BW137,BW143,BW149,BW155,)</f>
        <v>46944</v>
      </c>
      <c r="BX96" s="46"/>
      <c r="BY96" s="46"/>
      <c r="BZ96" s="46"/>
      <c r="CA96" s="46"/>
      <c r="CB96" s="46">
        <f t="shared" ref="CB96" si="410">SUM(CB102,CB108,CB114,CB125,CB131,CB137,CB143,CB149,CB155,)</f>
        <v>50562</v>
      </c>
      <c r="CC96" s="46"/>
      <c r="CD96" s="46"/>
      <c r="CE96" s="46"/>
      <c r="CF96" s="46"/>
      <c r="CG96" s="46">
        <f t="shared" ref="CG96" si="411">SUM(CG102,CG108,CG114,CG125,CG131,CG137,CG143,CG149,CG155,)</f>
        <v>44358</v>
      </c>
      <c r="CH96" s="46"/>
      <c r="CI96" s="46"/>
      <c r="CJ96" s="46"/>
      <c r="CK96" s="46"/>
      <c r="CL96" s="27">
        <f t="shared" si="223"/>
        <v>489686</v>
      </c>
      <c r="CM96" s="28"/>
      <c r="CN96" s="28"/>
      <c r="CO96" s="28"/>
      <c r="CP96" s="29"/>
    </row>
    <row r="97" spans="1:94" ht="13.7" customHeight="1" x14ac:dyDescent="0.15">
      <c r="A97" s="109"/>
      <c r="B97" s="110"/>
      <c r="C97" s="110"/>
      <c r="D97" s="111"/>
      <c r="E97" s="51" t="s">
        <v>53</v>
      </c>
      <c r="F97" s="52"/>
      <c r="G97" s="52"/>
      <c r="H97" s="52"/>
      <c r="I97" s="53"/>
      <c r="J97" s="23">
        <f>SUM(J95:N96)</f>
        <v>543761</v>
      </c>
      <c r="K97" s="23"/>
      <c r="L97" s="23"/>
      <c r="M97" s="23"/>
      <c r="N97" s="23"/>
      <c r="O97" s="23">
        <f>SUM(O95:S96)</f>
        <v>550998</v>
      </c>
      <c r="P97" s="23"/>
      <c r="Q97" s="23"/>
      <c r="R97" s="23"/>
      <c r="S97" s="23"/>
      <c r="T97" s="23">
        <f>SUM(T95:X96)</f>
        <v>656980</v>
      </c>
      <c r="U97" s="23"/>
      <c r="V97" s="23"/>
      <c r="W97" s="23"/>
      <c r="X97" s="23"/>
      <c r="Y97" s="24">
        <f t="shared" ref="Y97:Y100" si="412">SUM(Y103,Y109,Y115,Y126,Y132,Y138,Y144,Y150,Y156,)</f>
        <v>635303</v>
      </c>
      <c r="Z97" s="25"/>
      <c r="AA97" s="25"/>
      <c r="AB97" s="25"/>
      <c r="AC97" s="26"/>
      <c r="AD97" s="33">
        <f t="shared" ref="AD97" si="413">SUM(AD103,AD109,AD115,AD126,AD132,AD138,AD144,AD150,AD156,)</f>
        <v>685118</v>
      </c>
      <c r="AE97" s="33"/>
      <c r="AF97" s="33"/>
      <c r="AG97" s="33"/>
      <c r="AH97" s="33"/>
      <c r="AI97" s="33">
        <f t="shared" ref="AI97" si="414">SUM(AI103,AI109,AI115,AI126,AI132,AI138,AI144,AI150,AI156,)</f>
        <v>674576</v>
      </c>
      <c r="AJ97" s="33"/>
      <c r="AK97" s="33"/>
      <c r="AL97" s="33"/>
      <c r="AM97" s="33"/>
      <c r="AN97" s="33">
        <f t="shared" ref="AN97" si="415">SUM(AN103,AN109,AN115,AN126,AN132,AN138,AN144,AN150,AN156,)</f>
        <v>674937</v>
      </c>
      <c r="AO97" s="33"/>
      <c r="AP97" s="33"/>
      <c r="AQ97" s="33"/>
      <c r="AR97" s="33"/>
      <c r="AS97" s="33">
        <f t="shared" ref="AS97" si="416">SUM(AS103,AS109,AS115,AS126,AS132,AS138,AS144,AS150,AS156,)</f>
        <v>788353</v>
      </c>
      <c r="AT97" s="33"/>
      <c r="AU97" s="33"/>
      <c r="AV97" s="33"/>
      <c r="AW97" s="33"/>
      <c r="AX97" s="33">
        <f t="shared" ref="AX97" si="417">SUM(AX103,AX109,AX115,AX126,AX132,AX138,AX144,AX150,AX156,)</f>
        <v>689594</v>
      </c>
      <c r="AY97" s="33"/>
      <c r="AZ97" s="33"/>
      <c r="BA97" s="33"/>
      <c r="BB97" s="33"/>
      <c r="BC97" s="33">
        <f t="shared" ref="BC97" si="418">SUM(BC103,BC109,BC115,BC126,BC132,BC138,BC144,BC150,BC156,)</f>
        <v>755963</v>
      </c>
      <c r="BD97" s="33"/>
      <c r="BE97" s="33"/>
      <c r="BF97" s="33"/>
      <c r="BG97" s="33"/>
      <c r="BH97" s="33">
        <f t="shared" ref="BH97:BH100" si="419">SUM(BH103,BH109,BH115,BH126,BH132,BH138,BH144,BH150,BH156,)</f>
        <v>763196</v>
      </c>
      <c r="BI97" s="33"/>
      <c r="BJ97" s="33"/>
      <c r="BK97" s="33"/>
      <c r="BL97" s="33"/>
      <c r="BM97" s="92">
        <f>SUM(BM95,BM96)</f>
        <v>616552</v>
      </c>
      <c r="BN97" s="93"/>
      <c r="BO97" s="93"/>
      <c r="BP97" s="93"/>
      <c r="BQ97" s="94"/>
      <c r="BR97" s="92">
        <f>SUM(BR95,BR96)</f>
        <v>8035331</v>
      </c>
      <c r="BS97" s="93"/>
      <c r="BT97" s="93"/>
      <c r="BU97" s="93"/>
      <c r="BV97" s="94"/>
      <c r="BW97" s="23">
        <f>SUM(BW95:CA96)</f>
        <v>578110</v>
      </c>
      <c r="BX97" s="23"/>
      <c r="BY97" s="23"/>
      <c r="BZ97" s="23"/>
      <c r="CA97" s="23"/>
      <c r="CB97" s="23">
        <f>SUM(CB95:CF96)</f>
        <v>569901</v>
      </c>
      <c r="CC97" s="23"/>
      <c r="CD97" s="23"/>
      <c r="CE97" s="23"/>
      <c r="CF97" s="23"/>
      <c r="CG97" s="23">
        <f>SUM(CG95:CK96)</f>
        <v>705357</v>
      </c>
      <c r="CH97" s="23"/>
      <c r="CI97" s="23"/>
      <c r="CJ97" s="23"/>
      <c r="CK97" s="23"/>
      <c r="CL97" s="24">
        <f t="shared" si="223"/>
        <v>8136960</v>
      </c>
      <c r="CM97" s="25"/>
      <c r="CN97" s="25"/>
      <c r="CO97" s="25"/>
      <c r="CP97" s="26"/>
    </row>
    <row r="98" spans="1:94" ht="13.7" customHeight="1" x14ac:dyDescent="0.15">
      <c r="A98" s="109"/>
      <c r="B98" s="110"/>
      <c r="C98" s="110"/>
      <c r="D98" s="111"/>
      <c r="E98" s="63" t="s">
        <v>55</v>
      </c>
      <c r="F98" s="64"/>
      <c r="G98" s="64"/>
      <c r="H98" s="64"/>
      <c r="I98" s="65"/>
      <c r="J98" s="40">
        <f>SUM(J104,J110,J116,J127,J133,J139,J145,J151,J157)</f>
        <v>678228</v>
      </c>
      <c r="K98" s="40"/>
      <c r="L98" s="40"/>
      <c r="M98" s="40"/>
      <c r="N98" s="40"/>
      <c r="O98" s="40">
        <f t="shared" ref="O98" si="420">SUM(O104,O110,O116,O127,O133,O139,O145,O151,O157)</f>
        <v>691857</v>
      </c>
      <c r="P98" s="40"/>
      <c r="Q98" s="40"/>
      <c r="R98" s="40"/>
      <c r="S98" s="40"/>
      <c r="T98" s="40">
        <f t="shared" ref="T98" si="421">SUM(T104,T110,T116,T127,T133,T139,T145,T151,T157)</f>
        <v>863013</v>
      </c>
      <c r="U98" s="40"/>
      <c r="V98" s="40"/>
      <c r="W98" s="40"/>
      <c r="X98" s="40"/>
      <c r="Y98" s="40">
        <f t="shared" ref="Y98" si="422">SUM(Y104,Y110,Y116,Y127,Y133,Y139,Y145,Y151,Y157)</f>
        <v>726475</v>
      </c>
      <c r="Z98" s="40"/>
      <c r="AA98" s="40"/>
      <c r="AB98" s="40"/>
      <c r="AC98" s="40"/>
      <c r="AD98" s="40">
        <f t="shared" ref="AD98" si="423">SUM(AD104,AD110,AD116,AD127,AD133,AD139,AD145,AD151,AD157)</f>
        <v>745583</v>
      </c>
      <c r="AE98" s="40"/>
      <c r="AF98" s="40"/>
      <c r="AG98" s="40"/>
      <c r="AH98" s="40"/>
      <c r="AI98" s="40">
        <f t="shared" ref="AI98" si="424">SUM(AI104,AI110,AI116,AI127,AI133,AI139,AI145,AI151,AI157)</f>
        <v>1026452</v>
      </c>
      <c r="AJ98" s="40"/>
      <c r="AK98" s="40"/>
      <c r="AL98" s="40"/>
      <c r="AM98" s="40"/>
      <c r="AN98" s="40">
        <f t="shared" ref="AN98" si="425">SUM(AN104,AN110,AN116,AN127,AN133,AN139,AN145,AN151,AN157)</f>
        <v>785079</v>
      </c>
      <c r="AO98" s="40"/>
      <c r="AP98" s="40"/>
      <c r="AQ98" s="40"/>
      <c r="AR98" s="40"/>
      <c r="AS98" s="40">
        <f t="shared" ref="AS98" si="426">SUM(AS104,AS110,AS116,AS127,AS133,AS139,AS145,AS151,AS157)</f>
        <v>760219</v>
      </c>
      <c r="AT98" s="40"/>
      <c r="AU98" s="40"/>
      <c r="AV98" s="40"/>
      <c r="AW98" s="40"/>
      <c r="AX98" s="40">
        <f t="shared" ref="AX98" si="427">SUM(AX104,AX110,AX116,AX127,AX133,AX139,AX145,AX151,AX157)</f>
        <v>778759</v>
      </c>
      <c r="AY98" s="40"/>
      <c r="AZ98" s="40"/>
      <c r="BA98" s="40"/>
      <c r="BB98" s="40"/>
      <c r="BC98" s="40">
        <f t="shared" ref="BC98" si="428">SUM(BC104,BC110,BC116,BC127,BC133,BC139,BC145,BC151,BC157)</f>
        <v>851587</v>
      </c>
      <c r="BD98" s="40"/>
      <c r="BE98" s="40"/>
      <c r="BF98" s="40"/>
      <c r="BG98" s="40"/>
      <c r="BH98" s="40">
        <f t="shared" ref="BH98" si="429">SUM(BH104,BH110,BH116,BH127,BH133,BH139,BH145,BH151,BH157)</f>
        <v>822668</v>
      </c>
      <c r="BI98" s="40"/>
      <c r="BJ98" s="40"/>
      <c r="BK98" s="40"/>
      <c r="BL98" s="40"/>
      <c r="BM98" s="40">
        <f t="shared" ref="BM98" si="430">SUM(BM104,BM110,BM116,BM127,BM133,BM139,BM145,BM151,BM157)</f>
        <v>894774</v>
      </c>
      <c r="BN98" s="40"/>
      <c r="BO98" s="40"/>
      <c r="BP98" s="40"/>
      <c r="BQ98" s="40"/>
      <c r="BR98" s="40">
        <f t="shared" ref="BR98" si="431">SUM(BR104,BR110,BR116,BR127,BR133,BR139,BR145,BR151,BR157)</f>
        <v>9624694</v>
      </c>
      <c r="BS98" s="40"/>
      <c r="BT98" s="40"/>
      <c r="BU98" s="40"/>
      <c r="BV98" s="40"/>
      <c r="BW98" s="40">
        <f t="shared" ref="BW98" si="432">SUM(BW104,BW110,BW116,BW127,BW133,BW139,BW145,BW151,BW157)</f>
        <v>675387</v>
      </c>
      <c r="BX98" s="40"/>
      <c r="BY98" s="40"/>
      <c r="BZ98" s="40"/>
      <c r="CA98" s="40"/>
      <c r="CB98" s="40">
        <f t="shared" ref="CB98" si="433">SUM(CB104,CB110,CB116,CB127,CB133,CB139,CB145,CB151,CB157)</f>
        <v>646085</v>
      </c>
      <c r="CC98" s="40"/>
      <c r="CD98" s="40"/>
      <c r="CE98" s="40"/>
      <c r="CF98" s="40"/>
      <c r="CG98" s="40">
        <f t="shared" ref="CG98" si="434">SUM(CG104,CG110,CG116,CG127,CG133,CG139,CG145,CG151,CG157)</f>
        <v>804455</v>
      </c>
      <c r="CH98" s="40"/>
      <c r="CI98" s="40"/>
      <c r="CJ98" s="40"/>
      <c r="CK98" s="40"/>
      <c r="CL98" s="40">
        <f t="shared" ref="CL98" si="435">SUM(CL104,CL110,CL116,CL127,CL133,CL139,CL145,CL151,CL157)</f>
        <v>9517523</v>
      </c>
      <c r="CM98" s="40"/>
      <c r="CN98" s="40"/>
      <c r="CO98" s="40"/>
      <c r="CP98" s="40"/>
    </row>
    <row r="99" spans="1:94" ht="13.7" customHeight="1" x14ac:dyDescent="0.15">
      <c r="A99" s="109"/>
      <c r="B99" s="110"/>
      <c r="C99" s="110"/>
      <c r="D99" s="111"/>
      <c r="E99" s="43" t="s">
        <v>52</v>
      </c>
      <c r="F99" s="44"/>
      <c r="G99" s="44"/>
      <c r="H99" s="44"/>
      <c r="I99" s="45"/>
      <c r="J99" s="46">
        <f>SUM(J105,J111,J117,J128,J134,J140,J146,J152,J158,)</f>
        <v>17404</v>
      </c>
      <c r="K99" s="46"/>
      <c r="L99" s="46"/>
      <c r="M99" s="46"/>
      <c r="N99" s="46"/>
      <c r="O99" s="46">
        <f t="shared" ref="O99" si="436">SUM(O105,O111,O117,O128,O134,O140,O146,O152,O158,)</f>
        <v>8726</v>
      </c>
      <c r="P99" s="46"/>
      <c r="Q99" s="46"/>
      <c r="R99" s="46"/>
      <c r="S99" s="46"/>
      <c r="T99" s="46">
        <f t="shared" ref="T99" si="437">SUM(T105,T111,T117,T128,T134,T140,T146,T152,T158,)</f>
        <v>22962</v>
      </c>
      <c r="U99" s="46"/>
      <c r="V99" s="46"/>
      <c r="W99" s="46"/>
      <c r="X99" s="46"/>
      <c r="Y99" s="46">
        <f t="shared" ref="Y99" si="438">SUM(Y105,Y111,Y117,Y128,Y134,Y140,Y146,Y152,Y158,)</f>
        <v>16908</v>
      </c>
      <c r="Z99" s="46"/>
      <c r="AA99" s="46"/>
      <c r="AB99" s="46"/>
      <c r="AC99" s="46"/>
      <c r="AD99" s="46">
        <f t="shared" ref="AD99" si="439">SUM(AD105,AD111,AD117,AD128,AD134,AD140,AD146,AD152,AD158,)</f>
        <v>11034</v>
      </c>
      <c r="AE99" s="46"/>
      <c r="AF99" s="46"/>
      <c r="AG99" s="46"/>
      <c r="AH99" s="46"/>
      <c r="AI99" s="46">
        <f t="shared" ref="AI99" si="440">SUM(AI105,AI111,AI117,AI128,AI134,AI140,AI146,AI152,AI158,)</f>
        <v>9343</v>
      </c>
      <c r="AJ99" s="46"/>
      <c r="AK99" s="46"/>
      <c r="AL99" s="46"/>
      <c r="AM99" s="46"/>
      <c r="AN99" s="46">
        <f t="shared" ref="AN99" si="441">SUM(AN105,AN111,AN117,AN128,AN134,AN140,AN146,AN152,AN158,)</f>
        <v>15564</v>
      </c>
      <c r="AO99" s="46"/>
      <c r="AP99" s="46"/>
      <c r="AQ99" s="46"/>
      <c r="AR99" s="46"/>
      <c r="AS99" s="46">
        <f t="shared" ref="AS99" si="442">SUM(AS105,AS111,AS117,AS128,AS134,AS140,AS146,AS152,AS158,)</f>
        <v>7534</v>
      </c>
      <c r="AT99" s="46"/>
      <c r="AU99" s="46"/>
      <c r="AV99" s="46"/>
      <c r="AW99" s="46"/>
      <c r="AX99" s="46">
        <f t="shared" ref="AX99" si="443">SUM(AX105,AX111,AX117,AX128,AX134,AX140,AX146,AX152,AX158,)</f>
        <v>9820</v>
      </c>
      <c r="AY99" s="46"/>
      <c r="AZ99" s="46"/>
      <c r="BA99" s="46"/>
      <c r="BB99" s="46"/>
      <c r="BC99" s="46">
        <f t="shared" ref="BC99" si="444">SUM(BC105,BC111,BC117,BC128,BC134,BC140,BC146,BC152,BC158,)</f>
        <v>32057</v>
      </c>
      <c r="BD99" s="46"/>
      <c r="BE99" s="46"/>
      <c r="BF99" s="46"/>
      <c r="BG99" s="46"/>
      <c r="BH99" s="46">
        <f t="shared" ref="BH99" si="445">SUM(BH105,BH111,BH117,BH128,BH134,BH140,BH146,BH152,BH158,)</f>
        <v>32340</v>
      </c>
      <c r="BI99" s="46"/>
      <c r="BJ99" s="46"/>
      <c r="BK99" s="46"/>
      <c r="BL99" s="46"/>
      <c r="BM99" s="46">
        <f t="shared" ref="BM99" si="446">SUM(BM105,BM111,BM117,BM128,BM134,BM140,BM146,BM152,BM158,)</f>
        <v>29867</v>
      </c>
      <c r="BN99" s="46"/>
      <c r="BO99" s="46"/>
      <c r="BP99" s="46"/>
      <c r="BQ99" s="46"/>
      <c r="BR99" s="46">
        <f t="shared" ref="BR99" si="447">SUM(BR105,BR111,BR117,BR128,BR134,BR140,BR146,BR152,BR158,)</f>
        <v>213559</v>
      </c>
      <c r="BS99" s="46"/>
      <c r="BT99" s="46"/>
      <c r="BU99" s="46"/>
      <c r="BV99" s="46"/>
      <c r="BW99" s="46">
        <f t="shared" ref="BW99" si="448">SUM(BW105,BW111,BW117,BW128,BW134,BW140,BW146,BW152,BW158,)</f>
        <v>24253</v>
      </c>
      <c r="BX99" s="46"/>
      <c r="BY99" s="46"/>
      <c r="BZ99" s="46"/>
      <c r="CA99" s="46"/>
      <c r="CB99" s="46">
        <f t="shared" ref="CB99" si="449">SUM(CB105,CB111,CB117,CB128,CB134,CB140,CB146,CB152,CB158,)</f>
        <v>33433</v>
      </c>
      <c r="CC99" s="46"/>
      <c r="CD99" s="46"/>
      <c r="CE99" s="46"/>
      <c r="CF99" s="46"/>
      <c r="CG99" s="46">
        <f t="shared" ref="CG99" si="450">SUM(CG105,CG111,CG117,CG128,CG134,CG140,CG146,CG152,CG158,)</f>
        <v>22717</v>
      </c>
      <c r="CH99" s="46"/>
      <c r="CI99" s="46"/>
      <c r="CJ99" s="46"/>
      <c r="CK99" s="46"/>
      <c r="CL99" s="46">
        <f t="shared" ref="CL99" si="451">SUM(CL105,CL111,CL117,CL128,CL134,CL140,CL146,CL152,CL158,)</f>
        <v>244870</v>
      </c>
      <c r="CM99" s="46"/>
      <c r="CN99" s="46"/>
      <c r="CO99" s="46"/>
      <c r="CP99" s="46"/>
    </row>
    <row r="100" spans="1:94" ht="13.7" customHeight="1" x14ac:dyDescent="0.15">
      <c r="A100" s="109"/>
      <c r="B100" s="110"/>
      <c r="C100" s="110"/>
      <c r="D100" s="111"/>
      <c r="E100" s="51" t="s">
        <v>53</v>
      </c>
      <c r="F100" s="52"/>
      <c r="G100" s="52"/>
      <c r="H100" s="52"/>
      <c r="I100" s="53"/>
      <c r="J100" s="23">
        <f>SUM(J98:N99)</f>
        <v>695632</v>
      </c>
      <c r="K100" s="23"/>
      <c r="L100" s="23"/>
      <c r="M100" s="23"/>
      <c r="N100" s="23"/>
      <c r="O100" s="23">
        <f>SUM(O98:S99)</f>
        <v>700583</v>
      </c>
      <c r="P100" s="23"/>
      <c r="Q100" s="23"/>
      <c r="R100" s="23"/>
      <c r="S100" s="23"/>
      <c r="T100" s="23">
        <f>SUM(T98:X99)</f>
        <v>885975</v>
      </c>
      <c r="U100" s="23"/>
      <c r="V100" s="23"/>
      <c r="W100" s="23"/>
      <c r="X100" s="23"/>
      <c r="Y100" s="24">
        <f t="shared" si="412"/>
        <v>743383</v>
      </c>
      <c r="Z100" s="25"/>
      <c r="AA100" s="25"/>
      <c r="AB100" s="25"/>
      <c r="AC100" s="26"/>
      <c r="AD100" s="33">
        <f t="shared" ref="AD100" si="452">SUM(AD106,AD112,AD118,AD129,AD135,AD141,AD147,AD153,AD159,)</f>
        <v>756617</v>
      </c>
      <c r="AE100" s="33"/>
      <c r="AF100" s="33"/>
      <c r="AG100" s="33"/>
      <c r="AH100" s="33"/>
      <c r="AI100" s="33">
        <f>SUM(AI106,AI112,AI118,AI129,AI135,AI141,AI147,AI153,AI159,)</f>
        <v>1035795</v>
      </c>
      <c r="AJ100" s="33"/>
      <c r="AK100" s="33"/>
      <c r="AL100" s="33"/>
      <c r="AM100" s="33"/>
      <c r="AN100" s="33">
        <f t="shared" ref="AN100" si="453">SUM(AN106,AN112,AN118,AN129,AN135,AN141,AN147,AN153,AN159,)</f>
        <v>800643</v>
      </c>
      <c r="AO100" s="33"/>
      <c r="AP100" s="33"/>
      <c r="AQ100" s="33"/>
      <c r="AR100" s="33"/>
      <c r="AS100" s="33">
        <f t="shared" ref="AS100" si="454">SUM(AS106,AS112,AS118,AS129,AS135,AS141,AS147,AS153,AS159,)</f>
        <v>767753</v>
      </c>
      <c r="AT100" s="33"/>
      <c r="AU100" s="33"/>
      <c r="AV100" s="33"/>
      <c r="AW100" s="33"/>
      <c r="AX100" s="33">
        <f t="shared" ref="AX100" si="455">SUM(AX106,AX112,AX118,AX129,AX135,AX141,AX147,AX153,AX159,)</f>
        <v>788579</v>
      </c>
      <c r="AY100" s="33"/>
      <c r="AZ100" s="33"/>
      <c r="BA100" s="33"/>
      <c r="BB100" s="33"/>
      <c r="BC100" s="33">
        <f t="shared" ref="BC100" si="456">SUM(BC106,BC112,BC118,BC129,BC135,BC141,BC147,BC153,BC159,)</f>
        <v>883644</v>
      </c>
      <c r="BD100" s="33"/>
      <c r="BE100" s="33"/>
      <c r="BF100" s="33"/>
      <c r="BG100" s="33"/>
      <c r="BH100" s="33">
        <f t="shared" si="419"/>
        <v>855008</v>
      </c>
      <c r="BI100" s="33"/>
      <c r="BJ100" s="33"/>
      <c r="BK100" s="33"/>
      <c r="BL100" s="33"/>
      <c r="BM100" s="92">
        <f>SUM(BM98:BQ99)</f>
        <v>924641</v>
      </c>
      <c r="BN100" s="93"/>
      <c r="BO100" s="93"/>
      <c r="BP100" s="93"/>
      <c r="BQ100" s="94"/>
      <c r="BR100" s="34">
        <f t="shared" ref="BR100" si="457">SUM(BR98:BV99)</f>
        <v>9838253</v>
      </c>
      <c r="BS100" s="35"/>
      <c r="BT100" s="35"/>
      <c r="BU100" s="35"/>
      <c r="BV100" s="36"/>
      <c r="BW100" s="23">
        <f>SUM(BW98:CA99)</f>
        <v>699640</v>
      </c>
      <c r="BX100" s="23"/>
      <c r="BY100" s="23"/>
      <c r="BZ100" s="23"/>
      <c r="CA100" s="23"/>
      <c r="CB100" s="23">
        <f>SUM(CB98:CF99)</f>
        <v>679518</v>
      </c>
      <c r="CC100" s="23"/>
      <c r="CD100" s="23"/>
      <c r="CE100" s="23"/>
      <c r="CF100" s="23"/>
      <c r="CG100" s="23">
        <f>SUM(CG98:CK99)</f>
        <v>827172</v>
      </c>
      <c r="CH100" s="23"/>
      <c r="CI100" s="23"/>
      <c r="CJ100" s="23"/>
      <c r="CK100" s="23"/>
      <c r="CL100" s="24">
        <f t="shared" si="223"/>
        <v>9762393</v>
      </c>
      <c r="CM100" s="25"/>
      <c r="CN100" s="25"/>
      <c r="CO100" s="25"/>
      <c r="CP100" s="26"/>
    </row>
    <row r="101" spans="1:94" ht="13.7" customHeight="1" x14ac:dyDescent="0.15">
      <c r="A101" s="106" t="s">
        <v>27</v>
      </c>
      <c r="B101" s="107"/>
      <c r="C101" s="107"/>
      <c r="D101" s="108"/>
      <c r="E101" s="63" t="s">
        <v>54</v>
      </c>
      <c r="F101" s="64"/>
      <c r="G101" s="64"/>
      <c r="H101" s="64"/>
      <c r="I101" s="65"/>
      <c r="J101" s="40">
        <v>219132</v>
      </c>
      <c r="K101" s="40"/>
      <c r="L101" s="40"/>
      <c r="M101" s="40"/>
      <c r="N101" s="40"/>
      <c r="O101" s="40">
        <v>231803</v>
      </c>
      <c r="P101" s="40"/>
      <c r="Q101" s="40"/>
      <c r="R101" s="40"/>
      <c r="S101" s="40"/>
      <c r="T101" s="40">
        <v>270698</v>
      </c>
      <c r="U101" s="40"/>
      <c r="V101" s="40"/>
      <c r="W101" s="40"/>
      <c r="X101" s="40"/>
      <c r="Y101" s="30">
        <v>258642</v>
      </c>
      <c r="Z101" s="31"/>
      <c r="AA101" s="31"/>
      <c r="AB101" s="31"/>
      <c r="AC101" s="32"/>
      <c r="AD101" s="30">
        <v>283121</v>
      </c>
      <c r="AE101" s="31"/>
      <c r="AF101" s="31"/>
      <c r="AG101" s="31"/>
      <c r="AH101" s="32"/>
      <c r="AI101" s="30">
        <v>280662</v>
      </c>
      <c r="AJ101" s="31"/>
      <c r="AK101" s="31"/>
      <c r="AL101" s="31"/>
      <c r="AM101" s="32"/>
      <c r="AN101" s="30">
        <v>274206</v>
      </c>
      <c r="AO101" s="31"/>
      <c r="AP101" s="31"/>
      <c r="AQ101" s="31"/>
      <c r="AR101" s="32"/>
      <c r="AS101" s="30">
        <v>305089</v>
      </c>
      <c r="AT101" s="31"/>
      <c r="AU101" s="31"/>
      <c r="AV101" s="31"/>
      <c r="AW101" s="32"/>
      <c r="AX101" s="30">
        <v>275701</v>
      </c>
      <c r="AY101" s="31"/>
      <c r="AZ101" s="31"/>
      <c r="BA101" s="31"/>
      <c r="BB101" s="32"/>
      <c r="BC101" s="30">
        <v>302679</v>
      </c>
      <c r="BD101" s="31"/>
      <c r="BE101" s="31"/>
      <c r="BF101" s="31"/>
      <c r="BG101" s="32"/>
      <c r="BH101" s="30">
        <v>310605</v>
      </c>
      <c r="BI101" s="31"/>
      <c r="BJ101" s="31"/>
      <c r="BK101" s="31"/>
      <c r="BL101" s="32"/>
      <c r="BM101" s="30">
        <v>257826</v>
      </c>
      <c r="BN101" s="31"/>
      <c r="BO101" s="31"/>
      <c r="BP101" s="31"/>
      <c r="BQ101" s="32"/>
      <c r="BR101" s="14">
        <f t="shared" ref="BR101:BR102" si="458">SUM(J101:BQ101)</f>
        <v>3270164</v>
      </c>
      <c r="BS101" s="15"/>
      <c r="BT101" s="15"/>
      <c r="BU101" s="15"/>
      <c r="BV101" s="16"/>
      <c r="BW101" s="40">
        <v>228380</v>
      </c>
      <c r="BX101" s="40"/>
      <c r="BY101" s="40"/>
      <c r="BZ101" s="40"/>
      <c r="CA101" s="40"/>
      <c r="CB101" s="40">
        <v>236274</v>
      </c>
      <c r="CC101" s="40"/>
      <c r="CD101" s="40"/>
      <c r="CE101" s="40"/>
      <c r="CF101" s="40"/>
      <c r="CG101" s="40">
        <v>288176</v>
      </c>
      <c r="CH101" s="40"/>
      <c r="CI101" s="40"/>
      <c r="CJ101" s="40"/>
      <c r="CK101" s="40"/>
      <c r="CL101" s="30">
        <f t="shared" si="223"/>
        <v>3301361</v>
      </c>
      <c r="CM101" s="31"/>
      <c r="CN101" s="31"/>
      <c r="CO101" s="31"/>
      <c r="CP101" s="32"/>
    </row>
    <row r="102" spans="1:94" ht="13.7" customHeight="1" x14ac:dyDescent="0.15">
      <c r="A102" s="106"/>
      <c r="B102" s="107"/>
      <c r="C102" s="107"/>
      <c r="D102" s="108"/>
      <c r="E102" s="43" t="s">
        <v>52</v>
      </c>
      <c r="F102" s="44"/>
      <c r="G102" s="44"/>
      <c r="H102" s="44"/>
      <c r="I102" s="45"/>
      <c r="J102" s="46">
        <v>27009</v>
      </c>
      <c r="K102" s="46"/>
      <c r="L102" s="46"/>
      <c r="M102" s="46"/>
      <c r="N102" s="46"/>
      <c r="O102" s="46">
        <v>27599</v>
      </c>
      <c r="P102" s="46"/>
      <c r="Q102" s="46"/>
      <c r="R102" s="46"/>
      <c r="S102" s="46"/>
      <c r="T102" s="46">
        <v>29282</v>
      </c>
      <c r="U102" s="46"/>
      <c r="V102" s="46"/>
      <c r="W102" s="46"/>
      <c r="X102" s="46"/>
      <c r="Y102" s="27">
        <v>22740</v>
      </c>
      <c r="Z102" s="28"/>
      <c r="AA102" s="28"/>
      <c r="AB102" s="28"/>
      <c r="AC102" s="29"/>
      <c r="AD102" s="27">
        <v>22590</v>
      </c>
      <c r="AE102" s="28"/>
      <c r="AF102" s="28"/>
      <c r="AG102" s="28"/>
      <c r="AH102" s="29"/>
      <c r="AI102" s="27">
        <v>21536</v>
      </c>
      <c r="AJ102" s="28"/>
      <c r="AK102" s="28"/>
      <c r="AL102" s="28"/>
      <c r="AM102" s="29"/>
      <c r="AN102" s="27">
        <v>24281</v>
      </c>
      <c r="AO102" s="28"/>
      <c r="AP102" s="28"/>
      <c r="AQ102" s="28"/>
      <c r="AR102" s="29"/>
      <c r="AS102" s="27">
        <v>27840</v>
      </c>
      <c r="AT102" s="28"/>
      <c r="AU102" s="28"/>
      <c r="AV102" s="28"/>
      <c r="AW102" s="29"/>
      <c r="AX102" s="27">
        <v>24412</v>
      </c>
      <c r="AY102" s="28"/>
      <c r="AZ102" s="28"/>
      <c r="BA102" s="28"/>
      <c r="BB102" s="29"/>
      <c r="BC102" s="27">
        <v>28456</v>
      </c>
      <c r="BD102" s="28"/>
      <c r="BE102" s="28"/>
      <c r="BF102" s="28"/>
      <c r="BG102" s="29"/>
      <c r="BH102" s="27">
        <v>28863</v>
      </c>
      <c r="BI102" s="28"/>
      <c r="BJ102" s="28"/>
      <c r="BK102" s="28"/>
      <c r="BL102" s="29"/>
      <c r="BM102" s="27">
        <v>24903</v>
      </c>
      <c r="BN102" s="28"/>
      <c r="BO102" s="28"/>
      <c r="BP102" s="28"/>
      <c r="BQ102" s="29"/>
      <c r="BR102" s="66">
        <f t="shared" si="458"/>
        <v>309511</v>
      </c>
      <c r="BS102" s="67"/>
      <c r="BT102" s="67"/>
      <c r="BU102" s="67"/>
      <c r="BV102" s="68"/>
      <c r="BW102" s="46">
        <v>28623</v>
      </c>
      <c r="BX102" s="46"/>
      <c r="BY102" s="46"/>
      <c r="BZ102" s="46"/>
      <c r="CA102" s="46"/>
      <c r="CB102" s="46">
        <v>26841</v>
      </c>
      <c r="CC102" s="46"/>
      <c r="CD102" s="46"/>
      <c r="CE102" s="46"/>
      <c r="CF102" s="46"/>
      <c r="CG102" s="46">
        <v>30292</v>
      </c>
      <c r="CH102" s="46"/>
      <c r="CI102" s="46"/>
      <c r="CJ102" s="46"/>
      <c r="CK102" s="46"/>
      <c r="CL102" s="27">
        <f t="shared" si="223"/>
        <v>311377</v>
      </c>
      <c r="CM102" s="28"/>
      <c r="CN102" s="28"/>
      <c r="CO102" s="28"/>
      <c r="CP102" s="29"/>
    </row>
    <row r="103" spans="1:94" ht="13.7" customHeight="1" x14ac:dyDescent="0.15">
      <c r="A103" s="106"/>
      <c r="B103" s="107"/>
      <c r="C103" s="107"/>
      <c r="D103" s="108"/>
      <c r="E103" s="51" t="s">
        <v>53</v>
      </c>
      <c r="F103" s="52"/>
      <c r="G103" s="52"/>
      <c r="H103" s="52"/>
      <c r="I103" s="53"/>
      <c r="J103" s="23">
        <f>SUM(J101:N102)</f>
        <v>246141</v>
      </c>
      <c r="K103" s="23"/>
      <c r="L103" s="23"/>
      <c r="M103" s="23"/>
      <c r="N103" s="23"/>
      <c r="O103" s="23">
        <f t="shared" ref="O103" si="459">SUM(O101:S102)</f>
        <v>259402</v>
      </c>
      <c r="P103" s="23"/>
      <c r="Q103" s="23"/>
      <c r="R103" s="23"/>
      <c r="S103" s="23"/>
      <c r="T103" s="23">
        <f t="shared" ref="T103" si="460">SUM(T101:X102)</f>
        <v>299980</v>
      </c>
      <c r="U103" s="23"/>
      <c r="V103" s="23"/>
      <c r="W103" s="23"/>
      <c r="X103" s="23"/>
      <c r="Y103" s="24">
        <f>SUM(Y101,Y102)</f>
        <v>281382</v>
      </c>
      <c r="Z103" s="25"/>
      <c r="AA103" s="25"/>
      <c r="AB103" s="25"/>
      <c r="AC103" s="26"/>
      <c r="AD103" s="24">
        <f t="shared" ref="AD103" si="461">SUM(AD101,AD102)</f>
        <v>305711</v>
      </c>
      <c r="AE103" s="25"/>
      <c r="AF103" s="25"/>
      <c r="AG103" s="25"/>
      <c r="AH103" s="26"/>
      <c r="AI103" s="24">
        <f t="shared" ref="AI103" si="462">SUM(AI101,AI102)</f>
        <v>302198</v>
      </c>
      <c r="AJ103" s="25"/>
      <c r="AK103" s="25"/>
      <c r="AL103" s="25"/>
      <c r="AM103" s="26"/>
      <c r="AN103" s="24">
        <f t="shared" ref="AN103" si="463">SUM(AN101,AN102)</f>
        <v>298487</v>
      </c>
      <c r="AO103" s="25"/>
      <c r="AP103" s="25"/>
      <c r="AQ103" s="25"/>
      <c r="AR103" s="26"/>
      <c r="AS103" s="24">
        <f t="shared" ref="AS103" si="464">SUM(AS101,AS102)</f>
        <v>332929</v>
      </c>
      <c r="AT103" s="25"/>
      <c r="AU103" s="25"/>
      <c r="AV103" s="25"/>
      <c r="AW103" s="26"/>
      <c r="AX103" s="24">
        <f t="shared" ref="AX103" si="465">SUM(AX101,AX102)</f>
        <v>300113</v>
      </c>
      <c r="AY103" s="25"/>
      <c r="AZ103" s="25"/>
      <c r="BA103" s="25"/>
      <c r="BB103" s="26"/>
      <c r="BC103" s="24">
        <f t="shared" ref="BC103" si="466">SUM(BC101,BC102)</f>
        <v>331135</v>
      </c>
      <c r="BD103" s="25"/>
      <c r="BE103" s="25"/>
      <c r="BF103" s="25"/>
      <c r="BG103" s="26"/>
      <c r="BH103" s="24">
        <f t="shared" ref="BH103" si="467">SUM(BH101,BH102)</f>
        <v>339468</v>
      </c>
      <c r="BI103" s="25"/>
      <c r="BJ103" s="25"/>
      <c r="BK103" s="25"/>
      <c r="BL103" s="26"/>
      <c r="BM103" s="24">
        <f t="shared" ref="BM103" si="468">SUM(BM101,BM102)</f>
        <v>282729</v>
      </c>
      <c r="BN103" s="25"/>
      <c r="BO103" s="25"/>
      <c r="BP103" s="25"/>
      <c r="BQ103" s="26"/>
      <c r="BR103" s="20">
        <f t="shared" ref="BR103" si="469">SUM(BR101:BV102)</f>
        <v>3579675</v>
      </c>
      <c r="BS103" s="21"/>
      <c r="BT103" s="21"/>
      <c r="BU103" s="21"/>
      <c r="BV103" s="22"/>
      <c r="BW103" s="23">
        <f>SUM(BW101:CA102)</f>
        <v>257003</v>
      </c>
      <c r="BX103" s="23"/>
      <c r="BY103" s="23"/>
      <c r="BZ103" s="23"/>
      <c r="CA103" s="23"/>
      <c r="CB103" s="23">
        <f t="shared" ref="CB103" si="470">SUM(CB101:CF102)</f>
        <v>263115</v>
      </c>
      <c r="CC103" s="23"/>
      <c r="CD103" s="23"/>
      <c r="CE103" s="23"/>
      <c r="CF103" s="23"/>
      <c r="CG103" s="23">
        <f t="shared" ref="CG103" si="471">SUM(CG101:CK102)</f>
        <v>318468</v>
      </c>
      <c r="CH103" s="23"/>
      <c r="CI103" s="23"/>
      <c r="CJ103" s="23"/>
      <c r="CK103" s="23"/>
      <c r="CL103" s="24">
        <f t="shared" si="223"/>
        <v>3612738</v>
      </c>
      <c r="CM103" s="25"/>
      <c r="CN103" s="25"/>
      <c r="CO103" s="25"/>
      <c r="CP103" s="26"/>
    </row>
    <row r="104" spans="1:94" ht="13.7" customHeight="1" x14ac:dyDescent="0.15">
      <c r="A104" s="106"/>
      <c r="B104" s="107"/>
      <c r="C104" s="107"/>
      <c r="D104" s="108"/>
      <c r="E104" s="63" t="s">
        <v>55</v>
      </c>
      <c r="F104" s="64"/>
      <c r="G104" s="64"/>
      <c r="H104" s="64"/>
      <c r="I104" s="65"/>
      <c r="J104" s="40">
        <v>354087</v>
      </c>
      <c r="K104" s="40"/>
      <c r="L104" s="40"/>
      <c r="M104" s="40"/>
      <c r="N104" s="40"/>
      <c r="O104" s="40">
        <v>355988</v>
      </c>
      <c r="P104" s="40"/>
      <c r="Q104" s="40"/>
      <c r="R104" s="40"/>
      <c r="S104" s="40"/>
      <c r="T104" s="40">
        <v>469664</v>
      </c>
      <c r="U104" s="40"/>
      <c r="V104" s="40"/>
      <c r="W104" s="40"/>
      <c r="X104" s="40"/>
      <c r="Y104" s="30">
        <v>370488</v>
      </c>
      <c r="Z104" s="31"/>
      <c r="AA104" s="31"/>
      <c r="AB104" s="31"/>
      <c r="AC104" s="32"/>
      <c r="AD104" s="30">
        <v>374767</v>
      </c>
      <c r="AE104" s="31"/>
      <c r="AF104" s="31"/>
      <c r="AG104" s="31"/>
      <c r="AH104" s="32"/>
      <c r="AI104" s="30">
        <v>586410</v>
      </c>
      <c r="AJ104" s="31"/>
      <c r="AK104" s="31"/>
      <c r="AL104" s="31"/>
      <c r="AM104" s="32"/>
      <c r="AN104" s="30">
        <v>407548</v>
      </c>
      <c r="AO104" s="31"/>
      <c r="AP104" s="31"/>
      <c r="AQ104" s="31"/>
      <c r="AR104" s="32"/>
      <c r="AS104" s="30">
        <v>383271</v>
      </c>
      <c r="AT104" s="31"/>
      <c r="AU104" s="31"/>
      <c r="AV104" s="31"/>
      <c r="AW104" s="32"/>
      <c r="AX104" s="30">
        <v>378908</v>
      </c>
      <c r="AY104" s="31"/>
      <c r="AZ104" s="31"/>
      <c r="BA104" s="31"/>
      <c r="BB104" s="32"/>
      <c r="BC104" s="30">
        <v>461146</v>
      </c>
      <c r="BD104" s="31"/>
      <c r="BE104" s="31"/>
      <c r="BF104" s="31"/>
      <c r="BG104" s="32"/>
      <c r="BH104" s="30">
        <v>459376</v>
      </c>
      <c r="BI104" s="31"/>
      <c r="BJ104" s="31"/>
      <c r="BK104" s="31"/>
      <c r="BL104" s="32"/>
      <c r="BM104" s="30">
        <v>517913</v>
      </c>
      <c r="BN104" s="31"/>
      <c r="BO104" s="31"/>
      <c r="BP104" s="31"/>
      <c r="BQ104" s="32"/>
      <c r="BR104" s="14">
        <f t="shared" ref="BR104:BR105" si="472">SUM(J104:BQ104)</f>
        <v>5119566</v>
      </c>
      <c r="BS104" s="15"/>
      <c r="BT104" s="15"/>
      <c r="BU104" s="15"/>
      <c r="BV104" s="16"/>
      <c r="BW104" s="40">
        <v>346450</v>
      </c>
      <c r="BX104" s="40"/>
      <c r="BY104" s="40"/>
      <c r="BZ104" s="40"/>
      <c r="CA104" s="40"/>
      <c r="CB104" s="40">
        <v>329235</v>
      </c>
      <c r="CC104" s="40"/>
      <c r="CD104" s="40"/>
      <c r="CE104" s="40"/>
      <c r="CF104" s="40"/>
      <c r="CG104" s="40">
        <v>414450</v>
      </c>
      <c r="CH104" s="40"/>
      <c r="CI104" s="40"/>
      <c r="CJ104" s="40"/>
      <c r="CK104" s="40"/>
      <c r="CL104" s="30">
        <f t="shared" si="223"/>
        <v>5029962</v>
      </c>
      <c r="CM104" s="31"/>
      <c r="CN104" s="31"/>
      <c r="CO104" s="31"/>
      <c r="CP104" s="32"/>
    </row>
    <row r="105" spans="1:94" ht="13.7" customHeight="1" x14ac:dyDescent="0.15">
      <c r="A105" s="106"/>
      <c r="B105" s="107"/>
      <c r="C105" s="107"/>
      <c r="D105" s="108"/>
      <c r="E105" s="43" t="s">
        <v>52</v>
      </c>
      <c r="F105" s="44"/>
      <c r="G105" s="44"/>
      <c r="H105" s="44"/>
      <c r="I105" s="45"/>
      <c r="J105" s="46">
        <v>17264</v>
      </c>
      <c r="K105" s="46"/>
      <c r="L105" s="46"/>
      <c r="M105" s="46"/>
      <c r="N105" s="46"/>
      <c r="O105" s="46">
        <v>8702</v>
      </c>
      <c r="P105" s="46"/>
      <c r="Q105" s="46"/>
      <c r="R105" s="46"/>
      <c r="S105" s="46"/>
      <c r="T105" s="46">
        <v>22957</v>
      </c>
      <c r="U105" s="46"/>
      <c r="V105" s="46"/>
      <c r="W105" s="46"/>
      <c r="X105" s="46"/>
      <c r="Y105" s="27">
        <v>16908</v>
      </c>
      <c r="Z105" s="28"/>
      <c r="AA105" s="28"/>
      <c r="AB105" s="28"/>
      <c r="AC105" s="29"/>
      <c r="AD105" s="27">
        <v>11034</v>
      </c>
      <c r="AE105" s="28"/>
      <c r="AF105" s="28"/>
      <c r="AG105" s="28"/>
      <c r="AH105" s="29"/>
      <c r="AI105" s="27">
        <v>9306</v>
      </c>
      <c r="AJ105" s="28"/>
      <c r="AK105" s="28"/>
      <c r="AL105" s="28"/>
      <c r="AM105" s="29"/>
      <c r="AN105" s="27">
        <v>15536</v>
      </c>
      <c r="AO105" s="28"/>
      <c r="AP105" s="28"/>
      <c r="AQ105" s="28"/>
      <c r="AR105" s="29"/>
      <c r="AS105" s="27">
        <v>7497</v>
      </c>
      <c r="AT105" s="28"/>
      <c r="AU105" s="28"/>
      <c r="AV105" s="28"/>
      <c r="AW105" s="29"/>
      <c r="AX105" s="27">
        <v>9820</v>
      </c>
      <c r="AY105" s="28"/>
      <c r="AZ105" s="28"/>
      <c r="BA105" s="28"/>
      <c r="BB105" s="29"/>
      <c r="BC105" s="27">
        <v>32048</v>
      </c>
      <c r="BD105" s="28"/>
      <c r="BE105" s="28"/>
      <c r="BF105" s="28"/>
      <c r="BG105" s="29"/>
      <c r="BH105" s="27">
        <v>31964</v>
      </c>
      <c r="BI105" s="28"/>
      <c r="BJ105" s="28"/>
      <c r="BK105" s="28"/>
      <c r="BL105" s="29"/>
      <c r="BM105" s="27">
        <v>28995</v>
      </c>
      <c r="BN105" s="28"/>
      <c r="BO105" s="28"/>
      <c r="BP105" s="28"/>
      <c r="BQ105" s="29"/>
      <c r="BR105" s="66">
        <f t="shared" si="472"/>
        <v>212031</v>
      </c>
      <c r="BS105" s="67"/>
      <c r="BT105" s="67"/>
      <c r="BU105" s="67"/>
      <c r="BV105" s="68"/>
      <c r="BW105" s="46">
        <v>23666</v>
      </c>
      <c r="BX105" s="46"/>
      <c r="BY105" s="46"/>
      <c r="BZ105" s="46"/>
      <c r="CA105" s="46"/>
      <c r="CB105" s="46">
        <v>32590</v>
      </c>
      <c r="CC105" s="46"/>
      <c r="CD105" s="46"/>
      <c r="CE105" s="46"/>
      <c r="CF105" s="46"/>
      <c r="CG105" s="46">
        <v>21866</v>
      </c>
      <c r="CH105" s="46"/>
      <c r="CI105" s="46"/>
      <c r="CJ105" s="46"/>
      <c r="CK105" s="46"/>
      <c r="CL105" s="27">
        <f t="shared" si="223"/>
        <v>241230</v>
      </c>
      <c r="CM105" s="28"/>
      <c r="CN105" s="28"/>
      <c r="CO105" s="28"/>
      <c r="CP105" s="29"/>
    </row>
    <row r="106" spans="1:94" ht="13.7" customHeight="1" x14ac:dyDescent="0.15">
      <c r="A106" s="106"/>
      <c r="B106" s="107"/>
      <c r="C106" s="107"/>
      <c r="D106" s="108"/>
      <c r="E106" s="51" t="s">
        <v>53</v>
      </c>
      <c r="F106" s="52"/>
      <c r="G106" s="52"/>
      <c r="H106" s="52"/>
      <c r="I106" s="53"/>
      <c r="J106" s="23">
        <f t="shared" ref="J106" si="473">SUM(J104:N105)</f>
        <v>371351</v>
      </c>
      <c r="K106" s="23"/>
      <c r="L106" s="23"/>
      <c r="M106" s="23"/>
      <c r="N106" s="23"/>
      <c r="O106" s="23">
        <f t="shared" ref="O106" si="474">SUM(O104:S105)</f>
        <v>364690</v>
      </c>
      <c r="P106" s="23"/>
      <c r="Q106" s="23"/>
      <c r="R106" s="23"/>
      <c r="S106" s="23"/>
      <c r="T106" s="23">
        <f t="shared" ref="T106" si="475">SUM(T104:X105)</f>
        <v>492621</v>
      </c>
      <c r="U106" s="23"/>
      <c r="V106" s="23"/>
      <c r="W106" s="23"/>
      <c r="X106" s="23"/>
      <c r="Y106" s="24">
        <f t="shared" ref="Y106" si="476">SUM(Y104,Y105)</f>
        <v>387396</v>
      </c>
      <c r="Z106" s="25"/>
      <c r="AA106" s="25"/>
      <c r="AB106" s="25"/>
      <c r="AC106" s="26"/>
      <c r="AD106" s="24">
        <f t="shared" ref="AD106" si="477">SUM(AD104,AD105)</f>
        <v>385801</v>
      </c>
      <c r="AE106" s="25"/>
      <c r="AF106" s="25"/>
      <c r="AG106" s="25"/>
      <c r="AH106" s="26"/>
      <c r="AI106" s="24">
        <f t="shared" ref="AI106" si="478">SUM(AI104,AI105)</f>
        <v>595716</v>
      </c>
      <c r="AJ106" s="25"/>
      <c r="AK106" s="25"/>
      <c r="AL106" s="25"/>
      <c r="AM106" s="26"/>
      <c r="AN106" s="24">
        <f t="shared" ref="AN106" si="479">SUM(AN104,AN105)</f>
        <v>423084</v>
      </c>
      <c r="AO106" s="25"/>
      <c r="AP106" s="25"/>
      <c r="AQ106" s="25"/>
      <c r="AR106" s="26"/>
      <c r="AS106" s="24">
        <f t="shared" ref="AS106" si="480">SUM(AS104,AS105)</f>
        <v>390768</v>
      </c>
      <c r="AT106" s="25"/>
      <c r="AU106" s="25"/>
      <c r="AV106" s="25"/>
      <c r="AW106" s="26"/>
      <c r="AX106" s="24">
        <f t="shared" ref="AX106" si="481">SUM(AX104,AX105)</f>
        <v>388728</v>
      </c>
      <c r="AY106" s="25"/>
      <c r="AZ106" s="25"/>
      <c r="BA106" s="25"/>
      <c r="BB106" s="26"/>
      <c r="BC106" s="24">
        <f t="shared" ref="BC106" si="482">SUM(BC104,BC105)</f>
        <v>493194</v>
      </c>
      <c r="BD106" s="25"/>
      <c r="BE106" s="25"/>
      <c r="BF106" s="25"/>
      <c r="BG106" s="26"/>
      <c r="BH106" s="24">
        <f t="shared" ref="BH106" si="483">SUM(BH104,BH105)</f>
        <v>491340</v>
      </c>
      <c r="BI106" s="25"/>
      <c r="BJ106" s="25"/>
      <c r="BK106" s="25"/>
      <c r="BL106" s="26"/>
      <c r="BM106" s="24">
        <f t="shared" ref="BM106" si="484">SUM(BM104,BM105)</f>
        <v>546908</v>
      </c>
      <c r="BN106" s="25"/>
      <c r="BO106" s="25"/>
      <c r="BP106" s="25"/>
      <c r="BQ106" s="26"/>
      <c r="BR106" s="34">
        <f t="shared" ref="BR106" si="485">SUM(BR104:BV105)</f>
        <v>5331597</v>
      </c>
      <c r="BS106" s="35"/>
      <c r="BT106" s="35"/>
      <c r="BU106" s="35"/>
      <c r="BV106" s="36"/>
      <c r="BW106" s="23">
        <f t="shared" ref="BW106" si="486">SUM(BW104:CA105)</f>
        <v>370116</v>
      </c>
      <c r="BX106" s="23"/>
      <c r="BY106" s="23"/>
      <c r="BZ106" s="23"/>
      <c r="CA106" s="23"/>
      <c r="CB106" s="23">
        <f t="shared" ref="CB106" si="487">SUM(CB104:CF105)</f>
        <v>361825</v>
      </c>
      <c r="CC106" s="23"/>
      <c r="CD106" s="23"/>
      <c r="CE106" s="23"/>
      <c r="CF106" s="23"/>
      <c r="CG106" s="23">
        <f t="shared" ref="CG106" si="488">SUM(CG104:CK105)</f>
        <v>436316</v>
      </c>
      <c r="CH106" s="23"/>
      <c r="CI106" s="23"/>
      <c r="CJ106" s="23"/>
      <c r="CK106" s="23"/>
      <c r="CL106" s="24">
        <f t="shared" si="223"/>
        <v>5271192</v>
      </c>
      <c r="CM106" s="25"/>
      <c r="CN106" s="25"/>
      <c r="CO106" s="25"/>
      <c r="CP106" s="26"/>
    </row>
    <row r="107" spans="1:94" ht="13.7" customHeight="1" x14ac:dyDescent="0.15">
      <c r="A107" s="106" t="s">
        <v>28</v>
      </c>
      <c r="B107" s="107"/>
      <c r="C107" s="107"/>
      <c r="D107" s="108"/>
      <c r="E107" s="63" t="s">
        <v>54</v>
      </c>
      <c r="F107" s="64"/>
      <c r="G107" s="64"/>
      <c r="H107" s="64"/>
      <c r="I107" s="65"/>
      <c r="J107" s="40">
        <v>88734</v>
      </c>
      <c r="K107" s="40"/>
      <c r="L107" s="40"/>
      <c r="M107" s="40"/>
      <c r="N107" s="40"/>
      <c r="O107" s="40">
        <v>81637</v>
      </c>
      <c r="P107" s="40"/>
      <c r="Q107" s="40"/>
      <c r="R107" s="40"/>
      <c r="S107" s="40"/>
      <c r="T107" s="40">
        <v>106737</v>
      </c>
      <c r="U107" s="40"/>
      <c r="V107" s="40"/>
      <c r="W107" s="40"/>
      <c r="X107" s="40"/>
      <c r="Y107" s="30">
        <v>101136</v>
      </c>
      <c r="Z107" s="31"/>
      <c r="AA107" s="31"/>
      <c r="AB107" s="31"/>
      <c r="AC107" s="32"/>
      <c r="AD107" s="30">
        <v>116818</v>
      </c>
      <c r="AE107" s="31"/>
      <c r="AF107" s="31"/>
      <c r="AG107" s="31"/>
      <c r="AH107" s="32"/>
      <c r="AI107" s="30">
        <v>108327</v>
      </c>
      <c r="AJ107" s="31"/>
      <c r="AK107" s="31"/>
      <c r="AL107" s="31"/>
      <c r="AM107" s="32"/>
      <c r="AN107" s="30">
        <v>112423</v>
      </c>
      <c r="AO107" s="31"/>
      <c r="AP107" s="31"/>
      <c r="AQ107" s="31"/>
      <c r="AR107" s="32"/>
      <c r="AS107" s="30">
        <v>137850</v>
      </c>
      <c r="AT107" s="31"/>
      <c r="AU107" s="31"/>
      <c r="AV107" s="31"/>
      <c r="AW107" s="32"/>
      <c r="AX107" s="30">
        <v>117092</v>
      </c>
      <c r="AY107" s="31"/>
      <c r="AZ107" s="31"/>
      <c r="BA107" s="31"/>
      <c r="BB107" s="32"/>
      <c r="BC107" s="30">
        <v>126255</v>
      </c>
      <c r="BD107" s="31"/>
      <c r="BE107" s="31"/>
      <c r="BF107" s="31"/>
      <c r="BG107" s="32"/>
      <c r="BH107" s="30">
        <v>125706</v>
      </c>
      <c r="BI107" s="31"/>
      <c r="BJ107" s="31"/>
      <c r="BK107" s="31"/>
      <c r="BL107" s="32"/>
      <c r="BM107" s="30">
        <v>99051</v>
      </c>
      <c r="BN107" s="31"/>
      <c r="BO107" s="31"/>
      <c r="BP107" s="31"/>
      <c r="BQ107" s="32"/>
      <c r="BR107" s="14">
        <f t="shared" ref="BR107:BR108" si="489">SUM(J107:BQ107)</f>
        <v>1321766</v>
      </c>
      <c r="BS107" s="15"/>
      <c r="BT107" s="15"/>
      <c r="BU107" s="15"/>
      <c r="BV107" s="16"/>
      <c r="BW107" s="40">
        <v>92810</v>
      </c>
      <c r="BX107" s="40"/>
      <c r="BY107" s="40"/>
      <c r="BZ107" s="40"/>
      <c r="CA107" s="40"/>
      <c r="CB107" s="40">
        <v>85030</v>
      </c>
      <c r="CC107" s="40"/>
      <c r="CD107" s="40"/>
      <c r="CE107" s="40"/>
      <c r="CF107" s="40"/>
      <c r="CG107" s="40">
        <v>111667</v>
      </c>
      <c r="CH107" s="40"/>
      <c r="CI107" s="40"/>
      <c r="CJ107" s="40"/>
      <c r="CK107" s="40"/>
      <c r="CL107" s="30">
        <f t="shared" si="223"/>
        <v>1334165</v>
      </c>
      <c r="CM107" s="31"/>
      <c r="CN107" s="31"/>
      <c r="CO107" s="31"/>
      <c r="CP107" s="32"/>
    </row>
    <row r="108" spans="1:94" ht="13.7" customHeight="1" x14ac:dyDescent="0.15">
      <c r="A108" s="106"/>
      <c r="B108" s="107"/>
      <c r="C108" s="107"/>
      <c r="D108" s="108"/>
      <c r="E108" s="43" t="s">
        <v>52</v>
      </c>
      <c r="F108" s="44"/>
      <c r="G108" s="44"/>
      <c r="H108" s="44"/>
      <c r="I108" s="45"/>
      <c r="J108" s="46">
        <v>1062</v>
      </c>
      <c r="K108" s="46"/>
      <c r="L108" s="46"/>
      <c r="M108" s="46"/>
      <c r="N108" s="46"/>
      <c r="O108" s="46">
        <v>1987</v>
      </c>
      <c r="P108" s="46"/>
      <c r="Q108" s="46"/>
      <c r="R108" s="46"/>
      <c r="S108" s="46"/>
      <c r="T108" s="46">
        <v>1131</v>
      </c>
      <c r="U108" s="46"/>
      <c r="V108" s="46"/>
      <c r="W108" s="46"/>
      <c r="X108" s="46"/>
      <c r="Y108" s="27">
        <v>2128</v>
      </c>
      <c r="Z108" s="28"/>
      <c r="AA108" s="28"/>
      <c r="AB108" s="28"/>
      <c r="AC108" s="29"/>
      <c r="AD108" s="27">
        <v>314</v>
      </c>
      <c r="AE108" s="28"/>
      <c r="AF108" s="28"/>
      <c r="AG108" s="28"/>
      <c r="AH108" s="29"/>
      <c r="AI108" s="27">
        <v>0</v>
      </c>
      <c r="AJ108" s="28"/>
      <c r="AK108" s="28"/>
      <c r="AL108" s="28"/>
      <c r="AM108" s="29"/>
      <c r="AN108" s="27">
        <v>0</v>
      </c>
      <c r="AO108" s="28"/>
      <c r="AP108" s="28"/>
      <c r="AQ108" s="28"/>
      <c r="AR108" s="29"/>
      <c r="AS108" s="27">
        <v>0</v>
      </c>
      <c r="AT108" s="28"/>
      <c r="AU108" s="28"/>
      <c r="AV108" s="28"/>
      <c r="AW108" s="29"/>
      <c r="AX108" s="27">
        <v>394</v>
      </c>
      <c r="AY108" s="28"/>
      <c r="AZ108" s="28"/>
      <c r="BA108" s="28"/>
      <c r="BB108" s="29"/>
      <c r="BC108" s="27">
        <v>4855</v>
      </c>
      <c r="BD108" s="28"/>
      <c r="BE108" s="28"/>
      <c r="BF108" s="28"/>
      <c r="BG108" s="29"/>
      <c r="BH108" s="27">
        <v>5857</v>
      </c>
      <c r="BI108" s="28"/>
      <c r="BJ108" s="28"/>
      <c r="BK108" s="28"/>
      <c r="BL108" s="29"/>
      <c r="BM108" s="27">
        <v>0</v>
      </c>
      <c r="BN108" s="28"/>
      <c r="BO108" s="28"/>
      <c r="BP108" s="28"/>
      <c r="BQ108" s="29"/>
      <c r="BR108" s="66">
        <f t="shared" si="489"/>
        <v>17728</v>
      </c>
      <c r="BS108" s="67"/>
      <c r="BT108" s="67"/>
      <c r="BU108" s="67"/>
      <c r="BV108" s="68"/>
      <c r="BW108" s="46">
        <v>0</v>
      </c>
      <c r="BX108" s="46"/>
      <c r="BY108" s="46"/>
      <c r="BZ108" s="46"/>
      <c r="CA108" s="46"/>
      <c r="CB108" s="46">
        <v>4032</v>
      </c>
      <c r="CC108" s="46"/>
      <c r="CD108" s="46"/>
      <c r="CE108" s="46"/>
      <c r="CF108" s="46"/>
      <c r="CG108" s="46">
        <v>768</v>
      </c>
      <c r="CH108" s="46"/>
      <c r="CI108" s="46"/>
      <c r="CJ108" s="46"/>
      <c r="CK108" s="46"/>
      <c r="CL108" s="27">
        <f t="shared" si="223"/>
        <v>18348</v>
      </c>
      <c r="CM108" s="28"/>
      <c r="CN108" s="28"/>
      <c r="CO108" s="28"/>
      <c r="CP108" s="29"/>
    </row>
    <row r="109" spans="1:94" ht="13.7" customHeight="1" x14ac:dyDescent="0.15">
      <c r="A109" s="106"/>
      <c r="B109" s="107"/>
      <c r="C109" s="107"/>
      <c r="D109" s="108"/>
      <c r="E109" s="51" t="s">
        <v>53</v>
      </c>
      <c r="F109" s="52"/>
      <c r="G109" s="52"/>
      <c r="H109" s="52"/>
      <c r="I109" s="53"/>
      <c r="J109" s="23">
        <f t="shared" ref="J109" si="490">SUM(J107:N108)</f>
        <v>89796</v>
      </c>
      <c r="K109" s="23"/>
      <c r="L109" s="23"/>
      <c r="M109" s="23"/>
      <c r="N109" s="23"/>
      <c r="O109" s="23">
        <f t="shared" ref="O109" si="491">SUM(O107:S108)</f>
        <v>83624</v>
      </c>
      <c r="P109" s="23"/>
      <c r="Q109" s="23"/>
      <c r="R109" s="23"/>
      <c r="S109" s="23"/>
      <c r="T109" s="23">
        <f t="shared" ref="T109" si="492">SUM(T107:X108)</f>
        <v>107868</v>
      </c>
      <c r="U109" s="23"/>
      <c r="V109" s="23"/>
      <c r="W109" s="23"/>
      <c r="X109" s="23"/>
      <c r="Y109" s="24">
        <f t="shared" ref="Y109" si="493">SUM(Y107,Y108)</f>
        <v>103264</v>
      </c>
      <c r="Z109" s="25"/>
      <c r="AA109" s="25"/>
      <c r="AB109" s="25"/>
      <c r="AC109" s="26"/>
      <c r="AD109" s="24">
        <f t="shared" ref="AD109" si="494">SUM(AD107,AD108)</f>
        <v>117132</v>
      </c>
      <c r="AE109" s="25"/>
      <c r="AF109" s="25"/>
      <c r="AG109" s="25"/>
      <c r="AH109" s="26"/>
      <c r="AI109" s="24">
        <f t="shared" ref="AI109" si="495">SUM(AI107,AI108)</f>
        <v>108327</v>
      </c>
      <c r="AJ109" s="25"/>
      <c r="AK109" s="25"/>
      <c r="AL109" s="25"/>
      <c r="AM109" s="26"/>
      <c r="AN109" s="24">
        <f t="shared" ref="AN109" si="496">SUM(AN107,AN108)</f>
        <v>112423</v>
      </c>
      <c r="AO109" s="25"/>
      <c r="AP109" s="25"/>
      <c r="AQ109" s="25"/>
      <c r="AR109" s="26"/>
      <c r="AS109" s="24">
        <f t="shared" ref="AS109" si="497">SUM(AS107,AS108)</f>
        <v>137850</v>
      </c>
      <c r="AT109" s="25"/>
      <c r="AU109" s="25"/>
      <c r="AV109" s="25"/>
      <c r="AW109" s="26"/>
      <c r="AX109" s="24">
        <f t="shared" ref="AX109" si="498">SUM(AX107,AX108)</f>
        <v>117486</v>
      </c>
      <c r="AY109" s="25"/>
      <c r="AZ109" s="25"/>
      <c r="BA109" s="25"/>
      <c r="BB109" s="26"/>
      <c r="BC109" s="24">
        <f t="shared" ref="BC109" si="499">SUM(BC107,BC108)</f>
        <v>131110</v>
      </c>
      <c r="BD109" s="25"/>
      <c r="BE109" s="25"/>
      <c r="BF109" s="25"/>
      <c r="BG109" s="26"/>
      <c r="BH109" s="24">
        <f t="shared" ref="BH109" si="500">SUM(BH107,BH108)</f>
        <v>131563</v>
      </c>
      <c r="BI109" s="25"/>
      <c r="BJ109" s="25"/>
      <c r="BK109" s="25"/>
      <c r="BL109" s="26"/>
      <c r="BM109" s="24">
        <f t="shared" ref="BM109" si="501">SUM(BM107,BM108)</f>
        <v>99051</v>
      </c>
      <c r="BN109" s="25"/>
      <c r="BO109" s="25"/>
      <c r="BP109" s="25"/>
      <c r="BQ109" s="26"/>
      <c r="BR109" s="20">
        <f t="shared" ref="BR109" si="502">SUM(BR107:BV108)</f>
        <v>1339494</v>
      </c>
      <c r="BS109" s="21"/>
      <c r="BT109" s="21"/>
      <c r="BU109" s="21"/>
      <c r="BV109" s="22"/>
      <c r="BW109" s="23">
        <f t="shared" ref="BW109" si="503">SUM(BW107:CA108)</f>
        <v>92810</v>
      </c>
      <c r="BX109" s="23"/>
      <c r="BY109" s="23"/>
      <c r="BZ109" s="23"/>
      <c r="CA109" s="23"/>
      <c r="CB109" s="23">
        <f t="shared" ref="CB109" si="504">SUM(CB107:CF108)</f>
        <v>89062</v>
      </c>
      <c r="CC109" s="23"/>
      <c r="CD109" s="23"/>
      <c r="CE109" s="23"/>
      <c r="CF109" s="23"/>
      <c r="CG109" s="23">
        <f t="shared" ref="CG109" si="505">SUM(CG107:CK108)</f>
        <v>112435</v>
      </c>
      <c r="CH109" s="23"/>
      <c r="CI109" s="23"/>
      <c r="CJ109" s="23"/>
      <c r="CK109" s="23"/>
      <c r="CL109" s="24">
        <f t="shared" si="223"/>
        <v>1352513</v>
      </c>
      <c r="CM109" s="25"/>
      <c r="CN109" s="25"/>
      <c r="CO109" s="25"/>
      <c r="CP109" s="26"/>
    </row>
    <row r="110" spans="1:94" ht="13.7" customHeight="1" x14ac:dyDescent="0.15">
      <c r="A110" s="106"/>
      <c r="B110" s="107"/>
      <c r="C110" s="107"/>
      <c r="D110" s="108"/>
      <c r="E110" s="63" t="s">
        <v>55</v>
      </c>
      <c r="F110" s="64"/>
      <c r="G110" s="64"/>
      <c r="H110" s="64"/>
      <c r="I110" s="65"/>
      <c r="J110" s="40">
        <v>101811</v>
      </c>
      <c r="K110" s="40"/>
      <c r="L110" s="40"/>
      <c r="M110" s="40"/>
      <c r="N110" s="40"/>
      <c r="O110" s="40">
        <v>103968</v>
      </c>
      <c r="P110" s="40"/>
      <c r="Q110" s="40"/>
      <c r="R110" s="40"/>
      <c r="S110" s="40"/>
      <c r="T110" s="40">
        <v>133171</v>
      </c>
      <c r="U110" s="40"/>
      <c r="V110" s="40"/>
      <c r="W110" s="40"/>
      <c r="X110" s="40"/>
      <c r="Y110" s="30">
        <v>116794</v>
      </c>
      <c r="Z110" s="31"/>
      <c r="AA110" s="31"/>
      <c r="AB110" s="31"/>
      <c r="AC110" s="32"/>
      <c r="AD110" s="30">
        <v>109972</v>
      </c>
      <c r="AE110" s="31"/>
      <c r="AF110" s="31"/>
      <c r="AG110" s="31"/>
      <c r="AH110" s="32"/>
      <c r="AI110" s="30">
        <v>132044</v>
      </c>
      <c r="AJ110" s="31"/>
      <c r="AK110" s="31"/>
      <c r="AL110" s="31"/>
      <c r="AM110" s="32"/>
      <c r="AN110" s="30">
        <v>131552</v>
      </c>
      <c r="AO110" s="31"/>
      <c r="AP110" s="31"/>
      <c r="AQ110" s="31"/>
      <c r="AR110" s="32"/>
      <c r="AS110" s="30">
        <v>122985</v>
      </c>
      <c r="AT110" s="31"/>
      <c r="AU110" s="31"/>
      <c r="AV110" s="31"/>
      <c r="AW110" s="32"/>
      <c r="AX110" s="30">
        <v>121494</v>
      </c>
      <c r="AY110" s="31"/>
      <c r="AZ110" s="31"/>
      <c r="BA110" s="31"/>
      <c r="BB110" s="32"/>
      <c r="BC110" s="30">
        <v>117161</v>
      </c>
      <c r="BD110" s="31"/>
      <c r="BE110" s="31"/>
      <c r="BF110" s="31"/>
      <c r="BG110" s="32"/>
      <c r="BH110" s="30">
        <v>109039</v>
      </c>
      <c r="BI110" s="31"/>
      <c r="BJ110" s="31"/>
      <c r="BK110" s="31"/>
      <c r="BL110" s="32"/>
      <c r="BM110" s="30">
        <v>120175</v>
      </c>
      <c r="BN110" s="31"/>
      <c r="BO110" s="31"/>
      <c r="BP110" s="31"/>
      <c r="BQ110" s="32"/>
      <c r="BR110" s="14">
        <f t="shared" ref="BR110:BR111" si="506">SUM(J110:BQ110)</f>
        <v>1420166</v>
      </c>
      <c r="BS110" s="15"/>
      <c r="BT110" s="15"/>
      <c r="BU110" s="15"/>
      <c r="BV110" s="16"/>
      <c r="BW110" s="40">
        <v>109294</v>
      </c>
      <c r="BX110" s="40"/>
      <c r="BY110" s="40"/>
      <c r="BZ110" s="40"/>
      <c r="CA110" s="40"/>
      <c r="CB110" s="40">
        <v>99242</v>
      </c>
      <c r="CC110" s="40"/>
      <c r="CD110" s="40"/>
      <c r="CE110" s="40"/>
      <c r="CF110" s="40"/>
      <c r="CG110" s="40">
        <v>123884</v>
      </c>
      <c r="CH110" s="40"/>
      <c r="CI110" s="40"/>
      <c r="CJ110" s="40"/>
      <c r="CK110" s="40"/>
      <c r="CL110" s="30">
        <f t="shared" si="223"/>
        <v>1413636</v>
      </c>
      <c r="CM110" s="31"/>
      <c r="CN110" s="31"/>
      <c r="CO110" s="31"/>
      <c r="CP110" s="32"/>
    </row>
    <row r="111" spans="1:94" ht="13.7" customHeight="1" x14ac:dyDescent="0.15">
      <c r="A111" s="106"/>
      <c r="B111" s="107"/>
      <c r="C111" s="107"/>
      <c r="D111" s="108"/>
      <c r="E111" s="43" t="s">
        <v>52</v>
      </c>
      <c r="F111" s="44"/>
      <c r="G111" s="44"/>
      <c r="H111" s="44"/>
      <c r="I111" s="45"/>
      <c r="J111" s="46">
        <v>0</v>
      </c>
      <c r="K111" s="46"/>
      <c r="L111" s="46"/>
      <c r="M111" s="46"/>
      <c r="N111" s="46"/>
      <c r="O111" s="46">
        <v>0</v>
      </c>
      <c r="P111" s="46"/>
      <c r="Q111" s="46"/>
      <c r="R111" s="46"/>
      <c r="S111" s="46"/>
      <c r="T111" s="46">
        <v>0</v>
      </c>
      <c r="U111" s="46"/>
      <c r="V111" s="46"/>
      <c r="W111" s="46"/>
      <c r="X111" s="46"/>
      <c r="Y111" s="27">
        <v>0</v>
      </c>
      <c r="Z111" s="28"/>
      <c r="AA111" s="28"/>
      <c r="AB111" s="28"/>
      <c r="AC111" s="29"/>
      <c r="AD111" s="27">
        <v>0</v>
      </c>
      <c r="AE111" s="28"/>
      <c r="AF111" s="28"/>
      <c r="AG111" s="28"/>
      <c r="AH111" s="29"/>
      <c r="AI111" s="27">
        <v>0</v>
      </c>
      <c r="AJ111" s="28"/>
      <c r="AK111" s="28"/>
      <c r="AL111" s="28"/>
      <c r="AM111" s="29"/>
      <c r="AN111" s="27">
        <v>0</v>
      </c>
      <c r="AO111" s="28"/>
      <c r="AP111" s="28"/>
      <c r="AQ111" s="28"/>
      <c r="AR111" s="29"/>
      <c r="AS111" s="27">
        <v>0</v>
      </c>
      <c r="AT111" s="28"/>
      <c r="AU111" s="28"/>
      <c r="AV111" s="28"/>
      <c r="AW111" s="29"/>
      <c r="AX111" s="27">
        <v>0</v>
      </c>
      <c r="AY111" s="28"/>
      <c r="AZ111" s="28"/>
      <c r="BA111" s="28"/>
      <c r="BB111" s="29"/>
      <c r="BC111" s="27">
        <v>0</v>
      </c>
      <c r="BD111" s="28"/>
      <c r="BE111" s="28"/>
      <c r="BF111" s="28"/>
      <c r="BG111" s="29"/>
      <c r="BH111" s="27">
        <v>0</v>
      </c>
      <c r="BI111" s="28"/>
      <c r="BJ111" s="28"/>
      <c r="BK111" s="28"/>
      <c r="BL111" s="29"/>
      <c r="BM111" s="27">
        <v>0</v>
      </c>
      <c r="BN111" s="28"/>
      <c r="BO111" s="28"/>
      <c r="BP111" s="28"/>
      <c r="BQ111" s="29"/>
      <c r="BR111" s="66">
        <f t="shared" si="506"/>
        <v>0</v>
      </c>
      <c r="BS111" s="67"/>
      <c r="BT111" s="67"/>
      <c r="BU111" s="67"/>
      <c r="BV111" s="68"/>
      <c r="BW111" s="46">
        <v>0</v>
      </c>
      <c r="BX111" s="46"/>
      <c r="BY111" s="46"/>
      <c r="BZ111" s="46"/>
      <c r="CA111" s="46"/>
      <c r="CB111" s="46">
        <v>0</v>
      </c>
      <c r="CC111" s="46"/>
      <c r="CD111" s="46"/>
      <c r="CE111" s="46"/>
      <c r="CF111" s="46"/>
      <c r="CG111" s="46">
        <v>0</v>
      </c>
      <c r="CH111" s="46"/>
      <c r="CI111" s="46"/>
      <c r="CJ111" s="46"/>
      <c r="CK111" s="46"/>
      <c r="CL111" s="27">
        <f t="shared" si="223"/>
        <v>0</v>
      </c>
      <c r="CM111" s="28"/>
      <c r="CN111" s="28"/>
      <c r="CO111" s="28"/>
      <c r="CP111" s="29"/>
    </row>
    <row r="112" spans="1:94" ht="13.7" customHeight="1" x14ac:dyDescent="0.15">
      <c r="A112" s="95"/>
      <c r="B112" s="96"/>
      <c r="C112" s="96"/>
      <c r="D112" s="97"/>
      <c r="E112" s="51" t="s">
        <v>53</v>
      </c>
      <c r="F112" s="52"/>
      <c r="G112" s="52"/>
      <c r="H112" s="52"/>
      <c r="I112" s="53"/>
      <c r="J112" s="23">
        <f t="shared" ref="J112" si="507">SUM(J110:N111)</f>
        <v>101811</v>
      </c>
      <c r="K112" s="23"/>
      <c r="L112" s="23"/>
      <c r="M112" s="23"/>
      <c r="N112" s="23"/>
      <c r="O112" s="23">
        <f t="shared" ref="O112" si="508">SUM(O110:S111)</f>
        <v>103968</v>
      </c>
      <c r="P112" s="23"/>
      <c r="Q112" s="23"/>
      <c r="R112" s="23"/>
      <c r="S112" s="23"/>
      <c r="T112" s="23">
        <f t="shared" ref="T112" si="509">SUM(T110:X111)</f>
        <v>133171</v>
      </c>
      <c r="U112" s="23"/>
      <c r="V112" s="23"/>
      <c r="W112" s="23"/>
      <c r="X112" s="23"/>
      <c r="Y112" s="92">
        <f t="shared" ref="Y112" si="510">SUM(Y110,Y111)</f>
        <v>116794</v>
      </c>
      <c r="Z112" s="93"/>
      <c r="AA112" s="93"/>
      <c r="AB112" s="93"/>
      <c r="AC112" s="94"/>
      <c r="AD112" s="92">
        <f t="shared" ref="AD112" si="511">SUM(AD110,AD111)</f>
        <v>109972</v>
      </c>
      <c r="AE112" s="93"/>
      <c r="AF112" s="93"/>
      <c r="AG112" s="93"/>
      <c r="AH112" s="94"/>
      <c r="AI112" s="92">
        <f t="shared" ref="AI112" si="512">SUM(AI110,AI111)</f>
        <v>132044</v>
      </c>
      <c r="AJ112" s="93"/>
      <c r="AK112" s="93"/>
      <c r="AL112" s="93"/>
      <c r="AM112" s="94"/>
      <c r="AN112" s="92">
        <f t="shared" ref="AN112" si="513">SUM(AN110,AN111)</f>
        <v>131552</v>
      </c>
      <c r="AO112" s="93"/>
      <c r="AP112" s="93"/>
      <c r="AQ112" s="93"/>
      <c r="AR112" s="94"/>
      <c r="AS112" s="92">
        <f t="shared" ref="AS112" si="514">SUM(AS110,AS111)</f>
        <v>122985</v>
      </c>
      <c r="AT112" s="93"/>
      <c r="AU112" s="93"/>
      <c r="AV112" s="93"/>
      <c r="AW112" s="94"/>
      <c r="AX112" s="92">
        <f t="shared" ref="AX112" si="515">SUM(AX110,AX111)</f>
        <v>121494</v>
      </c>
      <c r="AY112" s="93"/>
      <c r="AZ112" s="93"/>
      <c r="BA112" s="93"/>
      <c r="BB112" s="94"/>
      <c r="BC112" s="92">
        <f t="shared" ref="BC112" si="516">SUM(BC110,BC111)</f>
        <v>117161</v>
      </c>
      <c r="BD112" s="93"/>
      <c r="BE112" s="93"/>
      <c r="BF112" s="93"/>
      <c r="BG112" s="94"/>
      <c r="BH112" s="92">
        <f t="shared" ref="BH112" si="517">SUM(BH110,BH111)</f>
        <v>109039</v>
      </c>
      <c r="BI112" s="93"/>
      <c r="BJ112" s="93"/>
      <c r="BK112" s="93"/>
      <c r="BL112" s="94"/>
      <c r="BM112" s="92">
        <f t="shared" ref="BM112" si="518">SUM(BM110,BM111)</f>
        <v>120175</v>
      </c>
      <c r="BN112" s="93"/>
      <c r="BO112" s="93"/>
      <c r="BP112" s="93"/>
      <c r="BQ112" s="94"/>
      <c r="BR112" s="20">
        <f t="shared" ref="BR112" si="519">SUM(BR110:BV111)</f>
        <v>1420166</v>
      </c>
      <c r="BS112" s="21"/>
      <c r="BT112" s="21"/>
      <c r="BU112" s="21"/>
      <c r="BV112" s="22"/>
      <c r="BW112" s="23">
        <f t="shared" ref="BW112" si="520">SUM(BW110:CA111)</f>
        <v>109294</v>
      </c>
      <c r="BX112" s="23"/>
      <c r="BY112" s="23"/>
      <c r="BZ112" s="23"/>
      <c r="CA112" s="23"/>
      <c r="CB112" s="23">
        <f t="shared" ref="CB112" si="521">SUM(CB110:CF111)</f>
        <v>99242</v>
      </c>
      <c r="CC112" s="23"/>
      <c r="CD112" s="23"/>
      <c r="CE112" s="23"/>
      <c r="CF112" s="23"/>
      <c r="CG112" s="23">
        <f t="shared" ref="CG112" si="522">SUM(CG110:CK111)</f>
        <v>123884</v>
      </c>
      <c r="CH112" s="23"/>
      <c r="CI112" s="23"/>
      <c r="CJ112" s="23"/>
      <c r="CK112" s="23"/>
      <c r="CL112" s="24">
        <f t="shared" si="223"/>
        <v>1413636</v>
      </c>
      <c r="CM112" s="25"/>
      <c r="CN112" s="25"/>
      <c r="CO112" s="25"/>
      <c r="CP112" s="26"/>
    </row>
    <row r="113" spans="1:94" ht="13.7" customHeight="1" x14ac:dyDescent="0.15">
      <c r="A113" s="106" t="s">
        <v>29</v>
      </c>
      <c r="B113" s="107"/>
      <c r="C113" s="107"/>
      <c r="D113" s="108"/>
      <c r="E113" s="63" t="s">
        <v>54</v>
      </c>
      <c r="F113" s="64"/>
      <c r="G113" s="64"/>
      <c r="H113" s="64"/>
      <c r="I113" s="65"/>
      <c r="J113" s="40">
        <v>21272</v>
      </c>
      <c r="K113" s="40"/>
      <c r="L113" s="40"/>
      <c r="M113" s="40"/>
      <c r="N113" s="40"/>
      <c r="O113" s="40">
        <v>20947</v>
      </c>
      <c r="P113" s="40"/>
      <c r="Q113" s="40"/>
      <c r="R113" s="40"/>
      <c r="S113" s="40"/>
      <c r="T113" s="40">
        <v>26752</v>
      </c>
      <c r="U113" s="40"/>
      <c r="V113" s="40"/>
      <c r="W113" s="40"/>
      <c r="X113" s="40"/>
      <c r="Y113" s="30">
        <v>25758</v>
      </c>
      <c r="Z113" s="31"/>
      <c r="AA113" s="31"/>
      <c r="AB113" s="31"/>
      <c r="AC113" s="32"/>
      <c r="AD113" s="30">
        <v>27743</v>
      </c>
      <c r="AE113" s="31"/>
      <c r="AF113" s="31"/>
      <c r="AG113" s="31"/>
      <c r="AH113" s="32"/>
      <c r="AI113" s="30">
        <v>29079</v>
      </c>
      <c r="AJ113" s="31"/>
      <c r="AK113" s="31"/>
      <c r="AL113" s="31"/>
      <c r="AM113" s="32"/>
      <c r="AN113" s="30">
        <v>28104</v>
      </c>
      <c r="AO113" s="31"/>
      <c r="AP113" s="31"/>
      <c r="AQ113" s="31"/>
      <c r="AR113" s="32"/>
      <c r="AS113" s="30">
        <v>31939</v>
      </c>
      <c r="AT113" s="31"/>
      <c r="AU113" s="31"/>
      <c r="AV113" s="31"/>
      <c r="AW113" s="32"/>
      <c r="AX113" s="30">
        <v>28383</v>
      </c>
      <c r="AY113" s="31"/>
      <c r="AZ113" s="31"/>
      <c r="BA113" s="31"/>
      <c r="BB113" s="32"/>
      <c r="BC113" s="30">
        <v>29992</v>
      </c>
      <c r="BD113" s="31"/>
      <c r="BE113" s="31"/>
      <c r="BF113" s="31"/>
      <c r="BG113" s="32"/>
      <c r="BH113" s="30">
        <v>30752</v>
      </c>
      <c r="BI113" s="31"/>
      <c r="BJ113" s="31"/>
      <c r="BK113" s="31"/>
      <c r="BL113" s="32"/>
      <c r="BM113" s="30">
        <v>25560</v>
      </c>
      <c r="BN113" s="31"/>
      <c r="BO113" s="31"/>
      <c r="BP113" s="31"/>
      <c r="BQ113" s="32"/>
      <c r="BR113" s="66">
        <f t="shared" ref="BR113:BR114" si="523">SUM(J113:BQ113)</f>
        <v>326281</v>
      </c>
      <c r="BS113" s="67"/>
      <c r="BT113" s="67"/>
      <c r="BU113" s="67"/>
      <c r="BV113" s="68"/>
      <c r="BW113" s="40">
        <v>22311</v>
      </c>
      <c r="BX113" s="40"/>
      <c r="BY113" s="40"/>
      <c r="BZ113" s="40"/>
      <c r="CA113" s="40"/>
      <c r="CB113" s="40">
        <v>23472</v>
      </c>
      <c r="CC113" s="40"/>
      <c r="CD113" s="40"/>
      <c r="CE113" s="40"/>
      <c r="CF113" s="40"/>
      <c r="CG113" s="40">
        <v>28466</v>
      </c>
      <c r="CH113" s="40"/>
      <c r="CI113" s="40"/>
      <c r="CJ113" s="40"/>
      <c r="CK113" s="40"/>
      <c r="CL113" s="30">
        <f t="shared" si="223"/>
        <v>331559</v>
      </c>
      <c r="CM113" s="31"/>
      <c r="CN113" s="31"/>
      <c r="CO113" s="31"/>
      <c r="CP113" s="32"/>
    </row>
    <row r="114" spans="1:94" ht="13.7" customHeight="1" x14ac:dyDescent="0.15">
      <c r="A114" s="106"/>
      <c r="B114" s="107"/>
      <c r="C114" s="107"/>
      <c r="D114" s="108"/>
      <c r="E114" s="43" t="s">
        <v>52</v>
      </c>
      <c r="F114" s="44"/>
      <c r="G114" s="44"/>
      <c r="H114" s="44"/>
      <c r="I114" s="45"/>
      <c r="J114" s="46">
        <v>0</v>
      </c>
      <c r="K114" s="46"/>
      <c r="L114" s="46"/>
      <c r="M114" s="46"/>
      <c r="N114" s="46"/>
      <c r="O114" s="46">
        <v>1767</v>
      </c>
      <c r="P114" s="46"/>
      <c r="Q114" s="46"/>
      <c r="R114" s="46"/>
      <c r="S114" s="46"/>
      <c r="T114" s="46">
        <v>399</v>
      </c>
      <c r="U114" s="46"/>
      <c r="V114" s="46"/>
      <c r="W114" s="46"/>
      <c r="X114" s="46"/>
      <c r="Y114" s="27">
        <v>417</v>
      </c>
      <c r="Z114" s="28"/>
      <c r="AA114" s="28"/>
      <c r="AB114" s="28"/>
      <c r="AC114" s="29"/>
      <c r="AD114" s="27">
        <v>695</v>
      </c>
      <c r="AE114" s="28"/>
      <c r="AF114" s="28"/>
      <c r="AG114" s="28"/>
      <c r="AH114" s="29"/>
      <c r="AI114" s="27">
        <v>0</v>
      </c>
      <c r="AJ114" s="28"/>
      <c r="AK114" s="28"/>
      <c r="AL114" s="28"/>
      <c r="AM114" s="29"/>
      <c r="AN114" s="27">
        <v>0</v>
      </c>
      <c r="AO114" s="28"/>
      <c r="AP114" s="28"/>
      <c r="AQ114" s="28"/>
      <c r="AR114" s="29"/>
      <c r="AS114" s="27">
        <v>0</v>
      </c>
      <c r="AT114" s="28"/>
      <c r="AU114" s="28"/>
      <c r="AV114" s="28"/>
      <c r="AW114" s="29"/>
      <c r="AX114" s="27">
        <v>0</v>
      </c>
      <c r="AY114" s="28"/>
      <c r="AZ114" s="28"/>
      <c r="BA114" s="28"/>
      <c r="BB114" s="29"/>
      <c r="BC114" s="27">
        <v>1829</v>
      </c>
      <c r="BD114" s="28"/>
      <c r="BE114" s="28"/>
      <c r="BF114" s="28"/>
      <c r="BG114" s="29"/>
      <c r="BH114" s="27">
        <v>4070</v>
      </c>
      <c r="BI114" s="28"/>
      <c r="BJ114" s="28"/>
      <c r="BK114" s="28"/>
      <c r="BL114" s="29"/>
      <c r="BM114" s="27">
        <v>4280</v>
      </c>
      <c r="BN114" s="28"/>
      <c r="BO114" s="28"/>
      <c r="BP114" s="28"/>
      <c r="BQ114" s="29"/>
      <c r="BR114" s="66">
        <f t="shared" si="523"/>
        <v>13457</v>
      </c>
      <c r="BS114" s="67"/>
      <c r="BT114" s="67"/>
      <c r="BU114" s="67"/>
      <c r="BV114" s="68"/>
      <c r="BW114" s="46">
        <v>4339</v>
      </c>
      <c r="BX114" s="46"/>
      <c r="BY114" s="46"/>
      <c r="BZ114" s="46"/>
      <c r="CA114" s="46"/>
      <c r="CB114" s="46">
        <v>1471</v>
      </c>
      <c r="CC114" s="46"/>
      <c r="CD114" s="46"/>
      <c r="CE114" s="46"/>
      <c r="CF114" s="46"/>
      <c r="CG114" s="46">
        <v>143</v>
      </c>
      <c r="CH114" s="46"/>
      <c r="CI114" s="46"/>
      <c r="CJ114" s="46"/>
      <c r="CK114" s="46"/>
      <c r="CL114" s="27">
        <f t="shared" si="223"/>
        <v>17244</v>
      </c>
      <c r="CM114" s="28"/>
      <c r="CN114" s="28"/>
      <c r="CO114" s="28"/>
      <c r="CP114" s="29"/>
    </row>
    <row r="115" spans="1:94" ht="13.7" customHeight="1" x14ac:dyDescent="0.15">
      <c r="A115" s="106"/>
      <c r="B115" s="107"/>
      <c r="C115" s="107"/>
      <c r="D115" s="108"/>
      <c r="E115" s="51" t="s">
        <v>53</v>
      </c>
      <c r="F115" s="52"/>
      <c r="G115" s="52"/>
      <c r="H115" s="52"/>
      <c r="I115" s="53"/>
      <c r="J115" s="23">
        <f t="shared" ref="J115" si="524">SUM(J113:N114)</f>
        <v>21272</v>
      </c>
      <c r="K115" s="23"/>
      <c r="L115" s="23"/>
      <c r="M115" s="23"/>
      <c r="N115" s="23"/>
      <c r="O115" s="23">
        <f t="shared" ref="O115" si="525">SUM(O113:S114)</f>
        <v>22714</v>
      </c>
      <c r="P115" s="23"/>
      <c r="Q115" s="23"/>
      <c r="R115" s="23"/>
      <c r="S115" s="23"/>
      <c r="T115" s="23">
        <f t="shared" ref="T115" si="526">SUM(T113:X114)</f>
        <v>27151</v>
      </c>
      <c r="U115" s="23"/>
      <c r="V115" s="23"/>
      <c r="W115" s="23"/>
      <c r="X115" s="23"/>
      <c r="Y115" s="24">
        <f t="shared" ref="Y115" si="527">SUM(Y113,Y114)</f>
        <v>26175</v>
      </c>
      <c r="Z115" s="25"/>
      <c r="AA115" s="25"/>
      <c r="AB115" s="25"/>
      <c r="AC115" s="26"/>
      <c r="AD115" s="24">
        <f t="shared" ref="AD115" si="528">SUM(AD113,AD114)</f>
        <v>28438</v>
      </c>
      <c r="AE115" s="25"/>
      <c r="AF115" s="25"/>
      <c r="AG115" s="25"/>
      <c r="AH115" s="26"/>
      <c r="AI115" s="24">
        <f t="shared" ref="AI115" si="529">SUM(AI113,AI114)</f>
        <v>29079</v>
      </c>
      <c r="AJ115" s="25"/>
      <c r="AK115" s="25"/>
      <c r="AL115" s="25"/>
      <c r="AM115" s="26"/>
      <c r="AN115" s="24">
        <f t="shared" ref="AN115" si="530">SUM(AN113,AN114)</f>
        <v>28104</v>
      </c>
      <c r="AO115" s="25"/>
      <c r="AP115" s="25"/>
      <c r="AQ115" s="25"/>
      <c r="AR115" s="26"/>
      <c r="AS115" s="24">
        <f t="shared" ref="AS115" si="531">SUM(AS113,AS114)</f>
        <v>31939</v>
      </c>
      <c r="AT115" s="25"/>
      <c r="AU115" s="25"/>
      <c r="AV115" s="25"/>
      <c r="AW115" s="26"/>
      <c r="AX115" s="24">
        <f t="shared" ref="AX115" si="532">SUM(AX113,AX114)</f>
        <v>28383</v>
      </c>
      <c r="AY115" s="25"/>
      <c r="AZ115" s="25"/>
      <c r="BA115" s="25"/>
      <c r="BB115" s="26"/>
      <c r="BC115" s="24">
        <f t="shared" ref="BC115" si="533">SUM(BC113,BC114)</f>
        <v>31821</v>
      </c>
      <c r="BD115" s="25"/>
      <c r="BE115" s="25"/>
      <c r="BF115" s="25"/>
      <c r="BG115" s="26"/>
      <c r="BH115" s="24">
        <f t="shared" ref="BH115" si="534">SUM(BH113,BH114)</f>
        <v>34822</v>
      </c>
      <c r="BI115" s="25"/>
      <c r="BJ115" s="25"/>
      <c r="BK115" s="25"/>
      <c r="BL115" s="26"/>
      <c r="BM115" s="24">
        <f t="shared" ref="BM115" si="535">SUM(BM113,BM114)</f>
        <v>29840</v>
      </c>
      <c r="BN115" s="25"/>
      <c r="BO115" s="25"/>
      <c r="BP115" s="25"/>
      <c r="BQ115" s="26"/>
      <c r="BR115" s="20">
        <f t="shared" ref="BR115" si="536">SUM(BR113:BV114)</f>
        <v>339738</v>
      </c>
      <c r="BS115" s="21"/>
      <c r="BT115" s="21"/>
      <c r="BU115" s="21"/>
      <c r="BV115" s="22"/>
      <c r="BW115" s="23">
        <f t="shared" ref="BW115" si="537">SUM(BW113:CA114)</f>
        <v>26650</v>
      </c>
      <c r="BX115" s="23"/>
      <c r="BY115" s="23"/>
      <c r="BZ115" s="23"/>
      <c r="CA115" s="23"/>
      <c r="CB115" s="23">
        <f t="shared" ref="CB115" si="538">SUM(CB113:CF114)</f>
        <v>24943</v>
      </c>
      <c r="CC115" s="23"/>
      <c r="CD115" s="23"/>
      <c r="CE115" s="23"/>
      <c r="CF115" s="23"/>
      <c r="CG115" s="23">
        <f t="shared" ref="CG115" si="539">SUM(CG113:CK114)</f>
        <v>28609</v>
      </c>
      <c r="CH115" s="23"/>
      <c r="CI115" s="23"/>
      <c r="CJ115" s="23"/>
      <c r="CK115" s="23"/>
      <c r="CL115" s="24">
        <f t="shared" si="223"/>
        <v>348803</v>
      </c>
      <c r="CM115" s="25"/>
      <c r="CN115" s="25"/>
      <c r="CO115" s="25"/>
      <c r="CP115" s="26"/>
    </row>
    <row r="116" spans="1:94" ht="13.7" customHeight="1" x14ac:dyDescent="0.15">
      <c r="A116" s="106"/>
      <c r="B116" s="107"/>
      <c r="C116" s="107"/>
      <c r="D116" s="108"/>
      <c r="E116" s="63" t="s">
        <v>55</v>
      </c>
      <c r="F116" s="64"/>
      <c r="G116" s="64"/>
      <c r="H116" s="64"/>
      <c r="I116" s="65"/>
      <c r="J116" s="40">
        <v>0</v>
      </c>
      <c r="K116" s="40"/>
      <c r="L116" s="40"/>
      <c r="M116" s="40"/>
      <c r="N116" s="40"/>
      <c r="O116" s="40">
        <v>0</v>
      </c>
      <c r="P116" s="40"/>
      <c r="Q116" s="40"/>
      <c r="R116" s="40"/>
      <c r="S116" s="40"/>
      <c r="T116" s="40">
        <v>0</v>
      </c>
      <c r="U116" s="40"/>
      <c r="V116" s="40"/>
      <c r="W116" s="40"/>
      <c r="X116" s="40"/>
      <c r="Y116" s="30">
        <v>0</v>
      </c>
      <c r="Z116" s="31"/>
      <c r="AA116" s="31"/>
      <c r="AB116" s="31"/>
      <c r="AC116" s="32"/>
      <c r="AD116" s="30">
        <v>0</v>
      </c>
      <c r="AE116" s="31"/>
      <c r="AF116" s="31"/>
      <c r="AG116" s="31"/>
      <c r="AH116" s="32"/>
      <c r="AI116" s="30">
        <v>17397</v>
      </c>
      <c r="AJ116" s="31"/>
      <c r="AK116" s="31"/>
      <c r="AL116" s="31"/>
      <c r="AM116" s="32"/>
      <c r="AN116" s="30">
        <v>0</v>
      </c>
      <c r="AO116" s="31"/>
      <c r="AP116" s="31"/>
      <c r="AQ116" s="31"/>
      <c r="AR116" s="32"/>
      <c r="AS116" s="30">
        <v>0</v>
      </c>
      <c r="AT116" s="31"/>
      <c r="AU116" s="31"/>
      <c r="AV116" s="31"/>
      <c r="AW116" s="32"/>
      <c r="AX116" s="30">
        <v>0</v>
      </c>
      <c r="AY116" s="31"/>
      <c r="AZ116" s="31"/>
      <c r="BA116" s="31"/>
      <c r="BB116" s="32"/>
      <c r="BC116" s="30">
        <v>0</v>
      </c>
      <c r="BD116" s="31"/>
      <c r="BE116" s="31"/>
      <c r="BF116" s="31"/>
      <c r="BG116" s="32"/>
      <c r="BH116" s="30">
        <v>0</v>
      </c>
      <c r="BI116" s="31"/>
      <c r="BJ116" s="31"/>
      <c r="BK116" s="31"/>
      <c r="BL116" s="32"/>
      <c r="BM116" s="30">
        <v>0</v>
      </c>
      <c r="BN116" s="31"/>
      <c r="BO116" s="31"/>
      <c r="BP116" s="31"/>
      <c r="BQ116" s="32"/>
      <c r="BR116" s="14">
        <f t="shared" ref="BR116:BR117" si="540">SUM(J116:BQ116)</f>
        <v>17397</v>
      </c>
      <c r="BS116" s="15"/>
      <c r="BT116" s="15"/>
      <c r="BU116" s="15"/>
      <c r="BV116" s="16"/>
      <c r="BW116" s="40">
        <v>0</v>
      </c>
      <c r="BX116" s="40"/>
      <c r="BY116" s="40"/>
      <c r="BZ116" s="40"/>
      <c r="CA116" s="40"/>
      <c r="CB116" s="40">
        <v>0</v>
      </c>
      <c r="CC116" s="40"/>
      <c r="CD116" s="40"/>
      <c r="CE116" s="40"/>
      <c r="CF116" s="40"/>
      <c r="CG116" s="40">
        <v>0</v>
      </c>
      <c r="CH116" s="40"/>
      <c r="CI116" s="40"/>
      <c r="CJ116" s="40"/>
      <c r="CK116" s="40"/>
      <c r="CL116" s="30">
        <f t="shared" si="223"/>
        <v>17397</v>
      </c>
      <c r="CM116" s="31"/>
      <c r="CN116" s="31"/>
      <c r="CO116" s="31"/>
      <c r="CP116" s="32"/>
    </row>
    <row r="117" spans="1:94" ht="13.7" customHeight="1" x14ac:dyDescent="0.15">
      <c r="A117" s="106"/>
      <c r="B117" s="107"/>
      <c r="C117" s="107"/>
      <c r="D117" s="108"/>
      <c r="E117" s="43" t="s">
        <v>52</v>
      </c>
      <c r="F117" s="44"/>
      <c r="G117" s="44"/>
      <c r="H117" s="44"/>
      <c r="I117" s="45"/>
      <c r="J117" s="46">
        <v>0</v>
      </c>
      <c r="K117" s="46"/>
      <c r="L117" s="46"/>
      <c r="M117" s="46"/>
      <c r="N117" s="46"/>
      <c r="O117" s="46">
        <v>0</v>
      </c>
      <c r="P117" s="46"/>
      <c r="Q117" s="46"/>
      <c r="R117" s="46"/>
      <c r="S117" s="46"/>
      <c r="T117" s="46">
        <v>0</v>
      </c>
      <c r="U117" s="46"/>
      <c r="V117" s="46"/>
      <c r="W117" s="46"/>
      <c r="X117" s="46"/>
      <c r="Y117" s="27">
        <v>0</v>
      </c>
      <c r="Z117" s="28"/>
      <c r="AA117" s="28"/>
      <c r="AB117" s="28"/>
      <c r="AC117" s="29"/>
      <c r="AD117" s="27">
        <v>0</v>
      </c>
      <c r="AE117" s="28"/>
      <c r="AF117" s="28"/>
      <c r="AG117" s="28"/>
      <c r="AH117" s="29"/>
      <c r="AI117" s="27">
        <v>0</v>
      </c>
      <c r="AJ117" s="28"/>
      <c r="AK117" s="28"/>
      <c r="AL117" s="28"/>
      <c r="AM117" s="29"/>
      <c r="AN117" s="27">
        <v>0</v>
      </c>
      <c r="AO117" s="28"/>
      <c r="AP117" s="28"/>
      <c r="AQ117" s="28"/>
      <c r="AR117" s="29"/>
      <c r="AS117" s="27">
        <v>0</v>
      </c>
      <c r="AT117" s="28"/>
      <c r="AU117" s="28"/>
      <c r="AV117" s="28"/>
      <c r="AW117" s="29"/>
      <c r="AX117" s="27">
        <v>0</v>
      </c>
      <c r="AY117" s="28"/>
      <c r="AZ117" s="28"/>
      <c r="BA117" s="28"/>
      <c r="BB117" s="29"/>
      <c r="BC117" s="27">
        <v>0</v>
      </c>
      <c r="BD117" s="28"/>
      <c r="BE117" s="28"/>
      <c r="BF117" s="28"/>
      <c r="BG117" s="29"/>
      <c r="BH117" s="27">
        <v>0</v>
      </c>
      <c r="BI117" s="28"/>
      <c r="BJ117" s="28"/>
      <c r="BK117" s="28"/>
      <c r="BL117" s="29"/>
      <c r="BM117" s="27">
        <v>0</v>
      </c>
      <c r="BN117" s="28"/>
      <c r="BO117" s="28"/>
      <c r="BP117" s="28"/>
      <c r="BQ117" s="29"/>
      <c r="BR117" s="66">
        <f t="shared" si="540"/>
        <v>0</v>
      </c>
      <c r="BS117" s="67"/>
      <c r="BT117" s="67"/>
      <c r="BU117" s="67"/>
      <c r="BV117" s="68"/>
      <c r="BW117" s="46">
        <v>0</v>
      </c>
      <c r="BX117" s="46"/>
      <c r="BY117" s="46"/>
      <c r="BZ117" s="46"/>
      <c r="CA117" s="46"/>
      <c r="CB117" s="46">
        <v>0</v>
      </c>
      <c r="CC117" s="46"/>
      <c r="CD117" s="46"/>
      <c r="CE117" s="46"/>
      <c r="CF117" s="46"/>
      <c r="CG117" s="46">
        <v>0</v>
      </c>
      <c r="CH117" s="46"/>
      <c r="CI117" s="46"/>
      <c r="CJ117" s="46"/>
      <c r="CK117" s="46"/>
      <c r="CL117" s="27">
        <f t="shared" si="223"/>
        <v>0</v>
      </c>
      <c r="CM117" s="28"/>
      <c r="CN117" s="28"/>
      <c r="CO117" s="28"/>
      <c r="CP117" s="29"/>
    </row>
    <row r="118" spans="1:94" ht="13.7" customHeight="1" thickBot="1" x14ac:dyDescent="0.2">
      <c r="A118" s="112"/>
      <c r="B118" s="113"/>
      <c r="C118" s="113"/>
      <c r="D118" s="114"/>
      <c r="E118" s="86" t="s">
        <v>53</v>
      </c>
      <c r="F118" s="87"/>
      <c r="G118" s="87"/>
      <c r="H118" s="87"/>
      <c r="I118" s="88"/>
      <c r="J118" s="82">
        <f t="shared" ref="J118" si="541">SUM(J116:N117)</f>
        <v>0</v>
      </c>
      <c r="K118" s="82"/>
      <c r="L118" s="82"/>
      <c r="M118" s="82"/>
      <c r="N118" s="82"/>
      <c r="O118" s="82">
        <f t="shared" ref="O118" si="542">SUM(O116:S117)</f>
        <v>0</v>
      </c>
      <c r="P118" s="82"/>
      <c r="Q118" s="82"/>
      <c r="R118" s="82"/>
      <c r="S118" s="82"/>
      <c r="T118" s="82">
        <f t="shared" ref="T118" si="543">SUM(T116:X117)</f>
        <v>0</v>
      </c>
      <c r="U118" s="82"/>
      <c r="V118" s="82"/>
      <c r="W118" s="82"/>
      <c r="X118" s="82"/>
      <c r="Y118" s="78">
        <f t="shared" ref="Y118" si="544">SUM(Y116,Y117)</f>
        <v>0</v>
      </c>
      <c r="Z118" s="79"/>
      <c r="AA118" s="79"/>
      <c r="AB118" s="79"/>
      <c r="AC118" s="80"/>
      <c r="AD118" s="78">
        <f t="shared" ref="AD118" si="545">SUM(AD116,AD117)</f>
        <v>0</v>
      </c>
      <c r="AE118" s="79"/>
      <c r="AF118" s="79"/>
      <c r="AG118" s="79"/>
      <c r="AH118" s="80"/>
      <c r="AI118" s="78">
        <f t="shared" ref="AI118" si="546">SUM(AI116,AI117)</f>
        <v>17397</v>
      </c>
      <c r="AJ118" s="79"/>
      <c r="AK118" s="79"/>
      <c r="AL118" s="79"/>
      <c r="AM118" s="80"/>
      <c r="AN118" s="78">
        <f t="shared" ref="AN118" si="547">SUM(AN116,AN117)</f>
        <v>0</v>
      </c>
      <c r="AO118" s="79"/>
      <c r="AP118" s="79"/>
      <c r="AQ118" s="79"/>
      <c r="AR118" s="80"/>
      <c r="AS118" s="78">
        <f t="shared" ref="AS118" si="548">SUM(AS116,AS117)</f>
        <v>0</v>
      </c>
      <c r="AT118" s="79"/>
      <c r="AU118" s="79"/>
      <c r="AV118" s="79"/>
      <c r="AW118" s="80"/>
      <c r="AX118" s="78">
        <f t="shared" ref="AX118" si="549">SUM(AX116,AX117)</f>
        <v>0</v>
      </c>
      <c r="AY118" s="79"/>
      <c r="AZ118" s="79"/>
      <c r="BA118" s="79"/>
      <c r="BB118" s="80"/>
      <c r="BC118" s="78">
        <f t="shared" ref="BC118" si="550">SUM(BC116,BC117)</f>
        <v>0</v>
      </c>
      <c r="BD118" s="79"/>
      <c r="BE118" s="79"/>
      <c r="BF118" s="79"/>
      <c r="BG118" s="80"/>
      <c r="BH118" s="78">
        <f t="shared" ref="BH118" si="551">SUM(BH116,BH117)</f>
        <v>0</v>
      </c>
      <c r="BI118" s="79"/>
      <c r="BJ118" s="79"/>
      <c r="BK118" s="79"/>
      <c r="BL118" s="80"/>
      <c r="BM118" s="78">
        <f t="shared" ref="BM118" si="552">SUM(BM116,BM117)</f>
        <v>0</v>
      </c>
      <c r="BN118" s="79"/>
      <c r="BO118" s="79"/>
      <c r="BP118" s="79"/>
      <c r="BQ118" s="80"/>
      <c r="BR118" s="83">
        <f t="shared" ref="BR118" si="553">SUM(BR116:BV117)</f>
        <v>17397</v>
      </c>
      <c r="BS118" s="84"/>
      <c r="BT118" s="84"/>
      <c r="BU118" s="84"/>
      <c r="BV118" s="85"/>
      <c r="BW118" s="82">
        <f t="shared" ref="BW118" si="554">SUM(BW116:CA117)</f>
        <v>0</v>
      </c>
      <c r="BX118" s="82"/>
      <c r="BY118" s="82"/>
      <c r="BZ118" s="82"/>
      <c r="CA118" s="82"/>
      <c r="CB118" s="82">
        <f t="shared" ref="CB118" si="555">SUM(CB116:CF117)</f>
        <v>0</v>
      </c>
      <c r="CC118" s="82"/>
      <c r="CD118" s="82"/>
      <c r="CE118" s="82"/>
      <c r="CF118" s="82"/>
      <c r="CG118" s="82">
        <f t="shared" ref="CG118" si="556">SUM(CG116:CK117)</f>
        <v>0</v>
      </c>
      <c r="CH118" s="82"/>
      <c r="CI118" s="82"/>
      <c r="CJ118" s="82"/>
      <c r="CK118" s="82"/>
      <c r="CL118" s="78">
        <f t="shared" si="223"/>
        <v>17397</v>
      </c>
      <c r="CM118" s="79"/>
      <c r="CN118" s="79"/>
      <c r="CO118" s="79"/>
      <c r="CP118" s="80"/>
    </row>
    <row r="119" spans="1:94" ht="13.7" customHeight="1" x14ac:dyDescent="0.15">
      <c r="A119" s="115" t="str">
        <f>A1</f>
        <v>管内空港の利用概況集計表（平成３０年１月～平成３１年３月）</v>
      </c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  <c r="AJ119" s="115"/>
      <c r="AK119" s="115"/>
      <c r="AL119" s="115"/>
      <c r="AM119" s="115"/>
      <c r="AN119" s="115"/>
      <c r="AO119" s="115"/>
      <c r="AP119" s="115"/>
      <c r="AQ119" s="115"/>
      <c r="AR119" s="115"/>
      <c r="AS119" s="115"/>
      <c r="AT119" s="115"/>
      <c r="AU119" s="115"/>
      <c r="AV119" s="115"/>
      <c r="AW119" s="115"/>
      <c r="AX119" s="115"/>
      <c r="AY119" s="115"/>
      <c r="AZ119" s="115"/>
      <c r="BA119" s="115"/>
      <c r="BB119" s="115"/>
      <c r="BC119" s="115"/>
      <c r="BD119" s="115"/>
      <c r="BE119" s="115"/>
      <c r="BF119" s="115"/>
      <c r="BG119" s="115"/>
      <c r="BH119" s="115"/>
      <c r="BI119" s="115"/>
      <c r="BJ119" s="115"/>
      <c r="BK119" s="115"/>
      <c r="BL119" s="115"/>
      <c r="BM119" s="115"/>
      <c r="BN119" s="115"/>
      <c r="BO119" s="115"/>
      <c r="BP119" s="115"/>
      <c r="BQ119" s="115"/>
      <c r="BR119" s="115"/>
      <c r="BS119" s="115"/>
      <c r="BT119" s="115"/>
      <c r="BU119" s="115"/>
      <c r="BV119" s="115"/>
      <c r="BW119" s="115"/>
      <c r="BX119" s="115"/>
      <c r="BY119" s="115"/>
      <c r="BZ119" s="115"/>
      <c r="CA119" s="115"/>
      <c r="CB119" s="115"/>
      <c r="CC119" s="115"/>
      <c r="CD119" s="115"/>
      <c r="CE119" s="115"/>
      <c r="CF119" s="115"/>
      <c r="CG119" s="115"/>
      <c r="CH119" s="115"/>
      <c r="CI119" s="115"/>
      <c r="CJ119" s="115"/>
      <c r="CK119" s="115"/>
      <c r="CL119" s="115"/>
      <c r="CM119" s="115"/>
      <c r="CN119" s="115"/>
      <c r="CO119" s="115"/>
      <c r="CP119" s="115"/>
    </row>
    <row r="120" spans="1:94" ht="13.7" customHeight="1" x14ac:dyDescent="0.15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  <c r="AJ120" s="115"/>
      <c r="AK120" s="115"/>
      <c r="AL120" s="115"/>
      <c r="AM120" s="115"/>
      <c r="AN120" s="115"/>
      <c r="AO120" s="115"/>
      <c r="AP120" s="115"/>
      <c r="AQ120" s="115"/>
      <c r="AR120" s="115"/>
      <c r="AS120" s="115"/>
      <c r="AT120" s="115"/>
      <c r="AU120" s="115"/>
      <c r="AV120" s="115"/>
      <c r="AW120" s="115"/>
      <c r="AX120" s="115"/>
      <c r="AY120" s="115"/>
      <c r="AZ120" s="115"/>
      <c r="BA120" s="115"/>
      <c r="BB120" s="115"/>
      <c r="BC120" s="115"/>
      <c r="BD120" s="115"/>
      <c r="BE120" s="115"/>
      <c r="BF120" s="115"/>
      <c r="BG120" s="115"/>
      <c r="BH120" s="115"/>
      <c r="BI120" s="115"/>
      <c r="BJ120" s="115"/>
      <c r="BK120" s="115"/>
      <c r="BL120" s="115"/>
      <c r="BM120" s="115"/>
      <c r="BN120" s="115"/>
      <c r="BO120" s="115"/>
      <c r="BP120" s="115"/>
      <c r="BQ120" s="115"/>
      <c r="BR120" s="115"/>
      <c r="BS120" s="115"/>
      <c r="BT120" s="115"/>
      <c r="BU120" s="115"/>
      <c r="BV120" s="115"/>
      <c r="BW120" s="115"/>
      <c r="BX120" s="115"/>
      <c r="BY120" s="115"/>
      <c r="BZ120" s="115"/>
      <c r="CA120" s="115"/>
      <c r="CB120" s="115"/>
      <c r="CC120" s="115"/>
      <c r="CD120" s="115"/>
      <c r="CE120" s="115"/>
      <c r="CF120" s="115"/>
      <c r="CG120" s="115"/>
      <c r="CH120" s="115"/>
      <c r="CI120" s="115"/>
      <c r="CJ120" s="115"/>
      <c r="CK120" s="115"/>
      <c r="CL120" s="115"/>
      <c r="CM120" s="115"/>
      <c r="CN120" s="115"/>
      <c r="CO120" s="115"/>
      <c r="CP120" s="115"/>
    </row>
    <row r="121" spans="1:94" ht="13.7" customHeight="1" thickBot="1" x14ac:dyDescent="0.2">
      <c r="A121" s="116" t="s">
        <v>56</v>
      </c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</row>
    <row r="122" spans="1:94" ht="13.7" customHeight="1" thickBot="1" x14ac:dyDescent="0.2">
      <c r="A122" s="49" t="s">
        <v>0</v>
      </c>
      <c r="B122" s="49"/>
      <c r="C122" s="49"/>
      <c r="D122" s="49"/>
      <c r="E122" s="49" t="s">
        <v>1</v>
      </c>
      <c r="F122" s="49"/>
      <c r="G122" s="49"/>
      <c r="H122" s="49"/>
      <c r="I122" s="49"/>
      <c r="J122" s="4" t="s">
        <v>62</v>
      </c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6"/>
      <c r="CL122" s="7" t="s">
        <v>58</v>
      </c>
      <c r="CM122" s="8"/>
      <c r="CN122" s="8"/>
      <c r="CO122" s="8"/>
      <c r="CP122" s="9"/>
    </row>
    <row r="123" spans="1:94" ht="13.7" customHeight="1" thickBot="1" x14ac:dyDescent="0.2">
      <c r="A123" s="50"/>
      <c r="B123" s="50"/>
      <c r="C123" s="50"/>
      <c r="D123" s="50"/>
      <c r="E123" s="50"/>
      <c r="F123" s="50"/>
      <c r="G123" s="50"/>
      <c r="H123" s="50"/>
      <c r="I123" s="50"/>
      <c r="J123" s="13" t="s">
        <v>51</v>
      </c>
      <c r="K123" s="13"/>
      <c r="L123" s="13"/>
      <c r="M123" s="13"/>
      <c r="N123" s="13"/>
      <c r="O123" s="13" t="s">
        <v>2</v>
      </c>
      <c r="P123" s="13"/>
      <c r="Q123" s="13"/>
      <c r="R123" s="13"/>
      <c r="S123" s="13"/>
      <c r="T123" s="13" t="s">
        <v>3</v>
      </c>
      <c r="U123" s="13"/>
      <c r="V123" s="13"/>
      <c r="W123" s="13"/>
      <c r="X123" s="13"/>
      <c r="Y123" s="13" t="s">
        <v>4</v>
      </c>
      <c r="Z123" s="13"/>
      <c r="AA123" s="13"/>
      <c r="AB123" s="13"/>
      <c r="AC123" s="13"/>
      <c r="AD123" s="13" t="s">
        <v>5</v>
      </c>
      <c r="AE123" s="13"/>
      <c r="AF123" s="13"/>
      <c r="AG123" s="13"/>
      <c r="AH123" s="13"/>
      <c r="AI123" s="13" t="s">
        <v>6</v>
      </c>
      <c r="AJ123" s="13"/>
      <c r="AK123" s="13"/>
      <c r="AL123" s="13"/>
      <c r="AM123" s="13"/>
      <c r="AN123" s="13" t="s">
        <v>7</v>
      </c>
      <c r="AO123" s="13"/>
      <c r="AP123" s="13"/>
      <c r="AQ123" s="13"/>
      <c r="AR123" s="13"/>
      <c r="AS123" s="13" t="s">
        <v>8</v>
      </c>
      <c r="AT123" s="13"/>
      <c r="AU123" s="13"/>
      <c r="AV123" s="13"/>
      <c r="AW123" s="13"/>
      <c r="AX123" s="13" t="s">
        <v>9</v>
      </c>
      <c r="AY123" s="13"/>
      <c r="AZ123" s="13"/>
      <c r="BA123" s="13"/>
      <c r="BB123" s="13"/>
      <c r="BC123" s="13" t="s">
        <v>10</v>
      </c>
      <c r="BD123" s="13"/>
      <c r="BE123" s="13"/>
      <c r="BF123" s="13"/>
      <c r="BG123" s="13"/>
      <c r="BH123" s="13" t="s">
        <v>11</v>
      </c>
      <c r="BI123" s="13"/>
      <c r="BJ123" s="13"/>
      <c r="BK123" s="13"/>
      <c r="BL123" s="13"/>
      <c r="BM123" s="13" t="s">
        <v>12</v>
      </c>
      <c r="BN123" s="13"/>
      <c r="BO123" s="13"/>
      <c r="BP123" s="13"/>
      <c r="BQ123" s="13"/>
      <c r="BR123" s="13" t="s">
        <v>63</v>
      </c>
      <c r="BS123" s="13"/>
      <c r="BT123" s="13"/>
      <c r="BU123" s="13"/>
      <c r="BV123" s="13"/>
      <c r="BW123" s="13" t="s">
        <v>51</v>
      </c>
      <c r="BX123" s="13"/>
      <c r="BY123" s="13"/>
      <c r="BZ123" s="13"/>
      <c r="CA123" s="13"/>
      <c r="CB123" s="13" t="s">
        <v>2</v>
      </c>
      <c r="CC123" s="13"/>
      <c r="CD123" s="13"/>
      <c r="CE123" s="13"/>
      <c r="CF123" s="13"/>
      <c r="CG123" s="13" t="s">
        <v>3</v>
      </c>
      <c r="CH123" s="13"/>
      <c r="CI123" s="13"/>
      <c r="CJ123" s="13"/>
      <c r="CK123" s="13"/>
      <c r="CL123" s="10"/>
      <c r="CM123" s="11"/>
      <c r="CN123" s="11"/>
      <c r="CO123" s="11"/>
      <c r="CP123" s="12"/>
    </row>
    <row r="124" spans="1:94" ht="13.7" customHeight="1" x14ac:dyDescent="0.15">
      <c r="A124" s="104" t="s">
        <v>30</v>
      </c>
      <c r="B124" s="105"/>
      <c r="C124" s="105"/>
      <c r="D124" s="105"/>
      <c r="E124" s="63" t="s">
        <v>54</v>
      </c>
      <c r="F124" s="64"/>
      <c r="G124" s="64"/>
      <c r="H124" s="64"/>
      <c r="I124" s="65"/>
      <c r="J124" s="30">
        <v>71792</v>
      </c>
      <c r="K124" s="31"/>
      <c r="L124" s="31"/>
      <c r="M124" s="31"/>
      <c r="N124" s="32"/>
      <c r="O124" s="30">
        <v>70412</v>
      </c>
      <c r="P124" s="31"/>
      <c r="Q124" s="31"/>
      <c r="R124" s="31"/>
      <c r="S124" s="32"/>
      <c r="T124" s="30">
        <v>83939</v>
      </c>
      <c r="U124" s="31"/>
      <c r="V124" s="31"/>
      <c r="W124" s="31"/>
      <c r="X124" s="32"/>
      <c r="Y124" s="30">
        <v>89586</v>
      </c>
      <c r="Z124" s="31"/>
      <c r="AA124" s="31"/>
      <c r="AB124" s="31"/>
      <c r="AC124" s="32"/>
      <c r="AD124" s="30">
        <v>93699</v>
      </c>
      <c r="AE124" s="31"/>
      <c r="AF124" s="31"/>
      <c r="AG124" s="31"/>
      <c r="AH124" s="32"/>
      <c r="AI124" s="30">
        <v>94051</v>
      </c>
      <c r="AJ124" s="31"/>
      <c r="AK124" s="31"/>
      <c r="AL124" s="31"/>
      <c r="AM124" s="32"/>
      <c r="AN124" s="30">
        <v>95833</v>
      </c>
      <c r="AO124" s="31"/>
      <c r="AP124" s="31"/>
      <c r="AQ124" s="31"/>
      <c r="AR124" s="32"/>
      <c r="AS124" s="30">
        <v>118315</v>
      </c>
      <c r="AT124" s="31"/>
      <c r="AU124" s="31"/>
      <c r="AV124" s="31"/>
      <c r="AW124" s="32"/>
      <c r="AX124" s="30">
        <v>100099</v>
      </c>
      <c r="AY124" s="31"/>
      <c r="AZ124" s="31"/>
      <c r="BA124" s="31"/>
      <c r="BB124" s="32"/>
      <c r="BC124" s="30">
        <v>106997</v>
      </c>
      <c r="BD124" s="31"/>
      <c r="BE124" s="31"/>
      <c r="BF124" s="31"/>
      <c r="BG124" s="32"/>
      <c r="BH124" s="30">
        <v>98747</v>
      </c>
      <c r="BI124" s="31"/>
      <c r="BJ124" s="31"/>
      <c r="BK124" s="31"/>
      <c r="BL124" s="32"/>
      <c r="BM124" s="30">
        <v>78255</v>
      </c>
      <c r="BN124" s="31"/>
      <c r="BO124" s="31"/>
      <c r="BP124" s="31"/>
      <c r="BQ124" s="32"/>
      <c r="BR124" s="89">
        <f>SUM(J124:BQ124)</f>
        <v>1101725</v>
      </c>
      <c r="BS124" s="90"/>
      <c r="BT124" s="90"/>
      <c r="BU124" s="90"/>
      <c r="BV124" s="91"/>
      <c r="BW124" s="30">
        <v>77669</v>
      </c>
      <c r="BX124" s="31"/>
      <c r="BY124" s="31"/>
      <c r="BZ124" s="31"/>
      <c r="CA124" s="32"/>
      <c r="CB124" s="30">
        <v>72375</v>
      </c>
      <c r="CC124" s="31"/>
      <c r="CD124" s="31"/>
      <c r="CE124" s="31"/>
      <c r="CF124" s="32"/>
      <c r="CG124" s="30">
        <v>97910</v>
      </c>
      <c r="CH124" s="31"/>
      <c r="CI124" s="31"/>
      <c r="CJ124" s="31"/>
      <c r="CK124" s="32"/>
      <c r="CL124" s="69">
        <f>SUM(Y124:BQ124,BW124:CK124)</f>
        <v>1123536</v>
      </c>
      <c r="CM124" s="69"/>
      <c r="CN124" s="69"/>
      <c r="CO124" s="69"/>
      <c r="CP124" s="69"/>
    </row>
    <row r="125" spans="1:94" ht="13.7" customHeight="1" x14ac:dyDescent="0.15">
      <c r="A125" s="104"/>
      <c r="B125" s="105"/>
      <c r="C125" s="105"/>
      <c r="D125" s="105"/>
      <c r="E125" s="43" t="s">
        <v>52</v>
      </c>
      <c r="F125" s="44"/>
      <c r="G125" s="44"/>
      <c r="H125" s="44"/>
      <c r="I125" s="45"/>
      <c r="J125" s="27">
        <v>10352</v>
      </c>
      <c r="K125" s="28"/>
      <c r="L125" s="28"/>
      <c r="M125" s="28"/>
      <c r="N125" s="29"/>
      <c r="O125" s="27">
        <v>11503</v>
      </c>
      <c r="P125" s="28"/>
      <c r="Q125" s="28"/>
      <c r="R125" s="28"/>
      <c r="S125" s="29"/>
      <c r="T125" s="27">
        <v>7227</v>
      </c>
      <c r="U125" s="28"/>
      <c r="V125" s="28"/>
      <c r="W125" s="28"/>
      <c r="X125" s="29"/>
      <c r="Y125" s="27">
        <v>6617</v>
      </c>
      <c r="Z125" s="28"/>
      <c r="AA125" s="28"/>
      <c r="AB125" s="28"/>
      <c r="AC125" s="29"/>
      <c r="AD125" s="27">
        <v>5515</v>
      </c>
      <c r="AE125" s="28"/>
      <c r="AF125" s="28"/>
      <c r="AG125" s="28"/>
      <c r="AH125" s="29"/>
      <c r="AI125" s="27">
        <v>6220</v>
      </c>
      <c r="AJ125" s="28"/>
      <c r="AK125" s="28"/>
      <c r="AL125" s="28"/>
      <c r="AM125" s="29"/>
      <c r="AN125" s="27">
        <v>6019</v>
      </c>
      <c r="AO125" s="28"/>
      <c r="AP125" s="28"/>
      <c r="AQ125" s="28"/>
      <c r="AR125" s="29"/>
      <c r="AS125" s="27">
        <v>6972</v>
      </c>
      <c r="AT125" s="28"/>
      <c r="AU125" s="28"/>
      <c r="AV125" s="28"/>
      <c r="AW125" s="29"/>
      <c r="AX125" s="27">
        <v>5551</v>
      </c>
      <c r="AY125" s="28"/>
      <c r="AZ125" s="28"/>
      <c r="BA125" s="28"/>
      <c r="BB125" s="29"/>
      <c r="BC125" s="27">
        <v>5813</v>
      </c>
      <c r="BD125" s="28"/>
      <c r="BE125" s="28"/>
      <c r="BF125" s="28"/>
      <c r="BG125" s="29"/>
      <c r="BH125" s="27">
        <v>9281</v>
      </c>
      <c r="BI125" s="28"/>
      <c r="BJ125" s="28"/>
      <c r="BK125" s="28"/>
      <c r="BL125" s="29"/>
      <c r="BM125" s="27">
        <v>8107</v>
      </c>
      <c r="BN125" s="28"/>
      <c r="BO125" s="28"/>
      <c r="BP125" s="28"/>
      <c r="BQ125" s="29"/>
      <c r="BR125" s="66">
        <f>SUM(J125:BQ125)</f>
        <v>89177</v>
      </c>
      <c r="BS125" s="67"/>
      <c r="BT125" s="67"/>
      <c r="BU125" s="67"/>
      <c r="BV125" s="68"/>
      <c r="BW125" s="27">
        <v>10344</v>
      </c>
      <c r="BX125" s="28"/>
      <c r="BY125" s="28"/>
      <c r="BZ125" s="28"/>
      <c r="CA125" s="29"/>
      <c r="CB125" s="27">
        <v>10686</v>
      </c>
      <c r="CC125" s="28"/>
      <c r="CD125" s="28"/>
      <c r="CE125" s="28"/>
      <c r="CF125" s="29"/>
      <c r="CG125" s="27">
        <v>4123</v>
      </c>
      <c r="CH125" s="28"/>
      <c r="CI125" s="28"/>
      <c r="CJ125" s="28"/>
      <c r="CK125" s="29"/>
      <c r="CL125" s="27">
        <f t="shared" ref="CL125:CL177" si="557">SUM(Y125:BQ125,BW125:CK125)</f>
        <v>85248</v>
      </c>
      <c r="CM125" s="28"/>
      <c r="CN125" s="28"/>
      <c r="CO125" s="28"/>
      <c r="CP125" s="29"/>
    </row>
    <row r="126" spans="1:94" ht="13.7" customHeight="1" x14ac:dyDescent="0.15">
      <c r="A126" s="104"/>
      <c r="B126" s="105"/>
      <c r="C126" s="105"/>
      <c r="D126" s="105"/>
      <c r="E126" s="51" t="s">
        <v>53</v>
      </c>
      <c r="F126" s="52"/>
      <c r="G126" s="52"/>
      <c r="H126" s="52"/>
      <c r="I126" s="53"/>
      <c r="J126" s="92">
        <f>SUM(J124:N125)</f>
        <v>82144</v>
      </c>
      <c r="K126" s="93"/>
      <c r="L126" s="93"/>
      <c r="M126" s="93"/>
      <c r="N126" s="94"/>
      <c r="O126" s="92">
        <f t="shared" ref="O126" si="558">SUM(O124:S125)</f>
        <v>81915</v>
      </c>
      <c r="P126" s="93"/>
      <c r="Q126" s="93"/>
      <c r="R126" s="93"/>
      <c r="S126" s="94"/>
      <c r="T126" s="92">
        <f t="shared" ref="T126" si="559">SUM(T124:X125)</f>
        <v>91166</v>
      </c>
      <c r="U126" s="93"/>
      <c r="V126" s="93"/>
      <c r="W126" s="93"/>
      <c r="X126" s="94"/>
      <c r="Y126" s="92">
        <f>SUM(Y124:AC125)</f>
        <v>96203</v>
      </c>
      <c r="Z126" s="93"/>
      <c r="AA126" s="93"/>
      <c r="AB126" s="93"/>
      <c r="AC126" s="94"/>
      <c r="AD126" s="92">
        <f t="shared" ref="AD126" si="560">SUM(AD124:AH125)</f>
        <v>99214</v>
      </c>
      <c r="AE126" s="93"/>
      <c r="AF126" s="93"/>
      <c r="AG126" s="93"/>
      <c r="AH126" s="94"/>
      <c r="AI126" s="92">
        <f t="shared" ref="AI126" si="561">SUM(AI124:AM125)</f>
        <v>100271</v>
      </c>
      <c r="AJ126" s="93"/>
      <c r="AK126" s="93"/>
      <c r="AL126" s="93"/>
      <c r="AM126" s="94"/>
      <c r="AN126" s="92">
        <f t="shared" ref="AN126" si="562">SUM(AN124:AR125)</f>
        <v>101852</v>
      </c>
      <c r="AO126" s="93"/>
      <c r="AP126" s="93"/>
      <c r="AQ126" s="93"/>
      <c r="AR126" s="94"/>
      <c r="AS126" s="92">
        <f t="shared" ref="AS126" si="563">SUM(AS124:AW125)</f>
        <v>125287</v>
      </c>
      <c r="AT126" s="93"/>
      <c r="AU126" s="93"/>
      <c r="AV126" s="93"/>
      <c r="AW126" s="94"/>
      <c r="AX126" s="92">
        <f t="shared" ref="AX126" si="564">SUM(AX124:BB125)</f>
        <v>105650</v>
      </c>
      <c r="AY126" s="93"/>
      <c r="AZ126" s="93"/>
      <c r="BA126" s="93"/>
      <c r="BB126" s="94"/>
      <c r="BC126" s="92">
        <f t="shared" ref="BC126" si="565">SUM(BC124:BG125)</f>
        <v>112810</v>
      </c>
      <c r="BD126" s="93"/>
      <c r="BE126" s="93"/>
      <c r="BF126" s="93"/>
      <c r="BG126" s="94"/>
      <c r="BH126" s="92">
        <f t="shared" ref="BH126" si="566">SUM(BH124:BL125)</f>
        <v>108028</v>
      </c>
      <c r="BI126" s="93"/>
      <c r="BJ126" s="93"/>
      <c r="BK126" s="93"/>
      <c r="BL126" s="94"/>
      <c r="BM126" s="92">
        <f t="shared" ref="BM126" si="567">SUM(BM124:BQ125)</f>
        <v>86362</v>
      </c>
      <c r="BN126" s="93"/>
      <c r="BO126" s="93"/>
      <c r="BP126" s="93"/>
      <c r="BQ126" s="94"/>
      <c r="BR126" s="20">
        <f>SUM(BR124:BV125)</f>
        <v>1190902</v>
      </c>
      <c r="BS126" s="21"/>
      <c r="BT126" s="21"/>
      <c r="BU126" s="21"/>
      <c r="BV126" s="22"/>
      <c r="BW126" s="92">
        <f>SUM(BW124:CA125)</f>
        <v>88013</v>
      </c>
      <c r="BX126" s="93"/>
      <c r="BY126" s="93"/>
      <c r="BZ126" s="93"/>
      <c r="CA126" s="94"/>
      <c r="CB126" s="92">
        <f t="shared" ref="CB126" si="568">SUM(CB124:CF125)</f>
        <v>83061</v>
      </c>
      <c r="CC126" s="93"/>
      <c r="CD126" s="93"/>
      <c r="CE126" s="93"/>
      <c r="CF126" s="94"/>
      <c r="CG126" s="92">
        <f t="shared" ref="CG126" si="569">SUM(CG124:CK125)</f>
        <v>102033</v>
      </c>
      <c r="CH126" s="93"/>
      <c r="CI126" s="93"/>
      <c r="CJ126" s="93"/>
      <c r="CK126" s="94"/>
      <c r="CL126" s="24">
        <f t="shared" si="557"/>
        <v>1208784</v>
      </c>
      <c r="CM126" s="25"/>
      <c r="CN126" s="25"/>
      <c r="CO126" s="25"/>
      <c r="CP126" s="26"/>
    </row>
    <row r="127" spans="1:94" ht="13.7" customHeight="1" x14ac:dyDescent="0.15">
      <c r="A127" s="104"/>
      <c r="B127" s="105"/>
      <c r="C127" s="105"/>
      <c r="D127" s="105"/>
      <c r="E127" s="63" t="s">
        <v>55</v>
      </c>
      <c r="F127" s="64"/>
      <c r="G127" s="64"/>
      <c r="H127" s="64"/>
      <c r="I127" s="65"/>
      <c r="J127" s="30">
        <v>119865</v>
      </c>
      <c r="K127" s="31"/>
      <c r="L127" s="31"/>
      <c r="M127" s="31"/>
      <c r="N127" s="32"/>
      <c r="O127" s="30">
        <v>128951</v>
      </c>
      <c r="P127" s="31"/>
      <c r="Q127" s="31"/>
      <c r="R127" s="31"/>
      <c r="S127" s="32"/>
      <c r="T127" s="30">
        <v>146901</v>
      </c>
      <c r="U127" s="31"/>
      <c r="V127" s="31"/>
      <c r="W127" s="31"/>
      <c r="X127" s="32"/>
      <c r="Y127" s="30">
        <v>143252</v>
      </c>
      <c r="Z127" s="31"/>
      <c r="AA127" s="31"/>
      <c r="AB127" s="31"/>
      <c r="AC127" s="32"/>
      <c r="AD127" s="30">
        <v>165090</v>
      </c>
      <c r="AE127" s="31"/>
      <c r="AF127" s="31"/>
      <c r="AG127" s="31"/>
      <c r="AH127" s="32"/>
      <c r="AI127" s="30">
        <v>142278</v>
      </c>
      <c r="AJ127" s="31"/>
      <c r="AK127" s="31"/>
      <c r="AL127" s="31"/>
      <c r="AM127" s="32"/>
      <c r="AN127" s="30">
        <v>142317</v>
      </c>
      <c r="AO127" s="31"/>
      <c r="AP127" s="31"/>
      <c r="AQ127" s="31"/>
      <c r="AR127" s="32"/>
      <c r="AS127" s="30">
        <v>133432</v>
      </c>
      <c r="AT127" s="31"/>
      <c r="AU127" s="31"/>
      <c r="AV127" s="31"/>
      <c r="AW127" s="32"/>
      <c r="AX127" s="30">
        <v>153486</v>
      </c>
      <c r="AY127" s="31"/>
      <c r="AZ127" s="31"/>
      <c r="BA127" s="31"/>
      <c r="BB127" s="32"/>
      <c r="BC127" s="30">
        <v>143605</v>
      </c>
      <c r="BD127" s="31"/>
      <c r="BE127" s="31"/>
      <c r="BF127" s="31"/>
      <c r="BG127" s="32"/>
      <c r="BH127" s="30">
        <v>135374</v>
      </c>
      <c r="BI127" s="31"/>
      <c r="BJ127" s="31"/>
      <c r="BK127" s="31"/>
      <c r="BL127" s="32"/>
      <c r="BM127" s="30">
        <v>143335</v>
      </c>
      <c r="BN127" s="31"/>
      <c r="BO127" s="31"/>
      <c r="BP127" s="31"/>
      <c r="BQ127" s="32"/>
      <c r="BR127" s="14">
        <f>SUM(J127:BQ127)</f>
        <v>1697886</v>
      </c>
      <c r="BS127" s="15"/>
      <c r="BT127" s="15"/>
      <c r="BU127" s="15"/>
      <c r="BV127" s="16"/>
      <c r="BW127" s="30">
        <v>117116</v>
      </c>
      <c r="BX127" s="31"/>
      <c r="BY127" s="31"/>
      <c r="BZ127" s="31"/>
      <c r="CA127" s="32"/>
      <c r="CB127" s="30">
        <v>115730</v>
      </c>
      <c r="CC127" s="31"/>
      <c r="CD127" s="31"/>
      <c r="CE127" s="31"/>
      <c r="CF127" s="32"/>
      <c r="CG127" s="30">
        <v>136970</v>
      </c>
      <c r="CH127" s="31"/>
      <c r="CI127" s="31"/>
      <c r="CJ127" s="31"/>
      <c r="CK127" s="32"/>
      <c r="CL127" s="30">
        <f t="shared" si="557"/>
        <v>1671985</v>
      </c>
      <c r="CM127" s="31"/>
      <c r="CN127" s="31"/>
      <c r="CO127" s="31"/>
      <c r="CP127" s="32"/>
    </row>
    <row r="128" spans="1:94" ht="13.7" customHeight="1" x14ac:dyDescent="0.15">
      <c r="A128" s="104"/>
      <c r="B128" s="105"/>
      <c r="C128" s="105"/>
      <c r="D128" s="105"/>
      <c r="E128" s="43" t="s">
        <v>52</v>
      </c>
      <c r="F128" s="44"/>
      <c r="G128" s="44"/>
      <c r="H128" s="44"/>
      <c r="I128" s="45"/>
      <c r="J128" s="27">
        <v>140</v>
      </c>
      <c r="K128" s="28"/>
      <c r="L128" s="28"/>
      <c r="M128" s="28"/>
      <c r="N128" s="29"/>
      <c r="O128" s="27">
        <v>24</v>
      </c>
      <c r="P128" s="28"/>
      <c r="Q128" s="28"/>
      <c r="R128" s="28"/>
      <c r="S128" s="29"/>
      <c r="T128" s="27">
        <v>5</v>
      </c>
      <c r="U128" s="28"/>
      <c r="V128" s="28"/>
      <c r="W128" s="28"/>
      <c r="X128" s="29"/>
      <c r="Y128" s="27">
        <v>0</v>
      </c>
      <c r="Z128" s="28"/>
      <c r="AA128" s="28"/>
      <c r="AB128" s="28"/>
      <c r="AC128" s="29"/>
      <c r="AD128" s="27">
        <v>0</v>
      </c>
      <c r="AE128" s="28"/>
      <c r="AF128" s="28"/>
      <c r="AG128" s="28"/>
      <c r="AH128" s="29"/>
      <c r="AI128" s="27">
        <v>37</v>
      </c>
      <c r="AJ128" s="28"/>
      <c r="AK128" s="28"/>
      <c r="AL128" s="28"/>
      <c r="AM128" s="29"/>
      <c r="AN128" s="27">
        <v>28</v>
      </c>
      <c r="AO128" s="28"/>
      <c r="AP128" s="28"/>
      <c r="AQ128" s="28"/>
      <c r="AR128" s="29"/>
      <c r="AS128" s="27">
        <v>37</v>
      </c>
      <c r="AT128" s="28"/>
      <c r="AU128" s="28"/>
      <c r="AV128" s="28"/>
      <c r="AW128" s="29"/>
      <c r="AX128" s="27">
        <v>0</v>
      </c>
      <c r="AY128" s="28"/>
      <c r="AZ128" s="28"/>
      <c r="BA128" s="28"/>
      <c r="BB128" s="29"/>
      <c r="BC128" s="27">
        <v>9</v>
      </c>
      <c r="BD128" s="28"/>
      <c r="BE128" s="28"/>
      <c r="BF128" s="28"/>
      <c r="BG128" s="29"/>
      <c r="BH128" s="27">
        <v>376</v>
      </c>
      <c r="BI128" s="28"/>
      <c r="BJ128" s="28"/>
      <c r="BK128" s="28"/>
      <c r="BL128" s="29"/>
      <c r="BM128" s="27">
        <v>872</v>
      </c>
      <c r="BN128" s="28"/>
      <c r="BO128" s="28"/>
      <c r="BP128" s="28"/>
      <c r="BQ128" s="29"/>
      <c r="BR128" s="66">
        <f>SUM(J128:BQ128)</f>
        <v>1528</v>
      </c>
      <c r="BS128" s="67"/>
      <c r="BT128" s="67"/>
      <c r="BU128" s="67"/>
      <c r="BV128" s="68"/>
      <c r="BW128" s="27">
        <v>587</v>
      </c>
      <c r="BX128" s="28"/>
      <c r="BY128" s="28"/>
      <c r="BZ128" s="28"/>
      <c r="CA128" s="29"/>
      <c r="CB128" s="27">
        <v>843</v>
      </c>
      <c r="CC128" s="28"/>
      <c r="CD128" s="28"/>
      <c r="CE128" s="28"/>
      <c r="CF128" s="29"/>
      <c r="CG128" s="27">
        <v>851</v>
      </c>
      <c r="CH128" s="28"/>
      <c r="CI128" s="28"/>
      <c r="CJ128" s="28"/>
      <c r="CK128" s="29"/>
      <c r="CL128" s="27">
        <f t="shared" si="557"/>
        <v>3640</v>
      </c>
      <c r="CM128" s="28"/>
      <c r="CN128" s="28"/>
      <c r="CO128" s="28"/>
      <c r="CP128" s="29"/>
    </row>
    <row r="129" spans="1:94" ht="13.7" customHeight="1" x14ac:dyDescent="0.15">
      <c r="A129" s="104"/>
      <c r="B129" s="105"/>
      <c r="C129" s="105"/>
      <c r="D129" s="105"/>
      <c r="E129" s="51" t="s">
        <v>53</v>
      </c>
      <c r="F129" s="52"/>
      <c r="G129" s="52"/>
      <c r="H129" s="52"/>
      <c r="I129" s="53"/>
      <c r="J129" s="92">
        <f t="shared" ref="J129" si="570">SUM(J127:N128)</f>
        <v>120005</v>
      </c>
      <c r="K129" s="93"/>
      <c r="L129" s="93"/>
      <c r="M129" s="93"/>
      <c r="N129" s="94"/>
      <c r="O129" s="92">
        <f t="shared" ref="O129" si="571">SUM(O127:S128)</f>
        <v>128975</v>
      </c>
      <c r="P129" s="93"/>
      <c r="Q129" s="93"/>
      <c r="R129" s="93"/>
      <c r="S129" s="94"/>
      <c r="T129" s="92">
        <f t="shared" ref="T129" si="572">SUM(T127:X128)</f>
        <v>146906</v>
      </c>
      <c r="U129" s="93"/>
      <c r="V129" s="93"/>
      <c r="W129" s="93"/>
      <c r="X129" s="94"/>
      <c r="Y129" s="92">
        <f t="shared" ref="Y129" si="573">SUM(Y127:AC128)</f>
        <v>143252</v>
      </c>
      <c r="Z129" s="93"/>
      <c r="AA129" s="93"/>
      <c r="AB129" s="93"/>
      <c r="AC129" s="94"/>
      <c r="AD129" s="92">
        <f t="shared" ref="AD129" si="574">SUM(AD127:AH128)</f>
        <v>165090</v>
      </c>
      <c r="AE129" s="93"/>
      <c r="AF129" s="93"/>
      <c r="AG129" s="93"/>
      <c r="AH129" s="94"/>
      <c r="AI129" s="92">
        <f t="shared" ref="AI129" si="575">SUM(AI127:AM128)</f>
        <v>142315</v>
      </c>
      <c r="AJ129" s="93"/>
      <c r="AK129" s="93"/>
      <c r="AL129" s="93"/>
      <c r="AM129" s="94"/>
      <c r="AN129" s="92">
        <f t="shared" ref="AN129" si="576">SUM(AN127:AR128)</f>
        <v>142345</v>
      </c>
      <c r="AO129" s="93"/>
      <c r="AP129" s="93"/>
      <c r="AQ129" s="93"/>
      <c r="AR129" s="94"/>
      <c r="AS129" s="92">
        <f t="shared" ref="AS129" si="577">SUM(AS127:AW128)</f>
        <v>133469</v>
      </c>
      <c r="AT129" s="93"/>
      <c r="AU129" s="93"/>
      <c r="AV129" s="93"/>
      <c r="AW129" s="94"/>
      <c r="AX129" s="92">
        <f t="shared" ref="AX129" si="578">SUM(AX127:BB128)</f>
        <v>153486</v>
      </c>
      <c r="AY129" s="93"/>
      <c r="AZ129" s="93"/>
      <c r="BA129" s="93"/>
      <c r="BB129" s="94"/>
      <c r="BC129" s="92">
        <f t="shared" ref="BC129" si="579">SUM(BC127:BG128)</f>
        <v>143614</v>
      </c>
      <c r="BD129" s="93"/>
      <c r="BE129" s="93"/>
      <c r="BF129" s="93"/>
      <c r="BG129" s="94"/>
      <c r="BH129" s="92">
        <f t="shared" ref="BH129" si="580">SUM(BH127:BL128)</f>
        <v>135750</v>
      </c>
      <c r="BI129" s="93"/>
      <c r="BJ129" s="93"/>
      <c r="BK129" s="93"/>
      <c r="BL129" s="94"/>
      <c r="BM129" s="92">
        <f t="shared" ref="BM129" si="581">SUM(BM127:BQ128)</f>
        <v>144207</v>
      </c>
      <c r="BN129" s="93"/>
      <c r="BO129" s="93"/>
      <c r="BP129" s="93"/>
      <c r="BQ129" s="94"/>
      <c r="BR129" s="20">
        <f>SUM(BR127:BV128)</f>
        <v>1699414</v>
      </c>
      <c r="BS129" s="21"/>
      <c r="BT129" s="21"/>
      <c r="BU129" s="21"/>
      <c r="BV129" s="22"/>
      <c r="BW129" s="92">
        <f t="shared" ref="BW129" si="582">SUM(BW127:CA128)</f>
        <v>117703</v>
      </c>
      <c r="BX129" s="93"/>
      <c r="BY129" s="93"/>
      <c r="BZ129" s="93"/>
      <c r="CA129" s="94"/>
      <c r="CB129" s="92">
        <f t="shared" ref="CB129" si="583">SUM(CB127:CF128)</f>
        <v>116573</v>
      </c>
      <c r="CC129" s="93"/>
      <c r="CD129" s="93"/>
      <c r="CE129" s="93"/>
      <c r="CF129" s="94"/>
      <c r="CG129" s="92">
        <f t="shared" ref="CG129" si="584">SUM(CG127:CK128)</f>
        <v>137821</v>
      </c>
      <c r="CH129" s="93"/>
      <c r="CI129" s="93"/>
      <c r="CJ129" s="93"/>
      <c r="CK129" s="94"/>
      <c r="CL129" s="24">
        <f t="shared" si="557"/>
        <v>1675625</v>
      </c>
      <c r="CM129" s="25"/>
      <c r="CN129" s="25"/>
      <c r="CO129" s="25"/>
      <c r="CP129" s="26"/>
    </row>
    <row r="130" spans="1:94" ht="13.7" customHeight="1" x14ac:dyDescent="0.15">
      <c r="A130" s="95" t="s">
        <v>31</v>
      </c>
      <c r="B130" s="96"/>
      <c r="C130" s="96"/>
      <c r="D130" s="97"/>
      <c r="E130" s="63" t="s">
        <v>54</v>
      </c>
      <c r="F130" s="64"/>
      <c r="G130" s="64"/>
      <c r="H130" s="64"/>
      <c r="I130" s="65"/>
      <c r="J130" s="30">
        <v>29091</v>
      </c>
      <c r="K130" s="31"/>
      <c r="L130" s="31"/>
      <c r="M130" s="31"/>
      <c r="N130" s="32"/>
      <c r="O130" s="30">
        <v>28964</v>
      </c>
      <c r="P130" s="31"/>
      <c r="Q130" s="31"/>
      <c r="R130" s="31"/>
      <c r="S130" s="32"/>
      <c r="T130" s="30">
        <v>34589</v>
      </c>
      <c r="U130" s="31"/>
      <c r="V130" s="31"/>
      <c r="W130" s="31"/>
      <c r="X130" s="32"/>
      <c r="Y130" s="30">
        <v>34435</v>
      </c>
      <c r="Z130" s="31"/>
      <c r="AA130" s="31"/>
      <c r="AB130" s="31"/>
      <c r="AC130" s="32"/>
      <c r="AD130" s="30">
        <v>38105</v>
      </c>
      <c r="AE130" s="31"/>
      <c r="AF130" s="31"/>
      <c r="AG130" s="31"/>
      <c r="AH130" s="32"/>
      <c r="AI130" s="30">
        <v>36994</v>
      </c>
      <c r="AJ130" s="31"/>
      <c r="AK130" s="31"/>
      <c r="AL130" s="31"/>
      <c r="AM130" s="32"/>
      <c r="AN130" s="30">
        <v>38202</v>
      </c>
      <c r="AO130" s="31"/>
      <c r="AP130" s="31"/>
      <c r="AQ130" s="31"/>
      <c r="AR130" s="32"/>
      <c r="AS130" s="30">
        <v>48733</v>
      </c>
      <c r="AT130" s="31"/>
      <c r="AU130" s="31"/>
      <c r="AV130" s="31"/>
      <c r="AW130" s="32"/>
      <c r="AX130" s="30">
        <v>38360</v>
      </c>
      <c r="AY130" s="31"/>
      <c r="AZ130" s="31"/>
      <c r="BA130" s="31"/>
      <c r="BB130" s="32"/>
      <c r="BC130" s="30">
        <v>41684</v>
      </c>
      <c r="BD130" s="31"/>
      <c r="BE130" s="31"/>
      <c r="BF130" s="31"/>
      <c r="BG130" s="32"/>
      <c r="BH130" s="30">
        <v>42229</v>
      </c>
      <c r="BI130" s="31"/>
      <c r="BJ130" s="31"/>
      <c r="BK130" s="31"/>
      <c r="BL130" s="32"/>
      <c r="BM130" s="30">
        <v>34137</v>
      </c>
      <c r="BN130" s="31"/>
      <c r="BO130" s="31"/>
      <c r="BP130" s="31"/>
      <c r="BQ130" s="32"/>
      <c r="BR130" s="66">
        <f t="shared" ref="BR130:BR131" si="585">SUM(J130:BQ130)</f>
        <v>445523</v>
      </c>
      <c r="BS130" s="67"/>
      <c r="BT130" s="67"/>
      <c r="BU130" s="67"/>
      <c r="BV130" s="68"/>
      <c r="BW130" s="30">
        <v>31709</v>
      </c>
      <c r="BX130" s="31"/>
      <c r="BY130" s="31"/>
      <c r="BZ130" s="31"/>
      <c r="CA130" s="32"/>
      <c r="CB130" s="30">
        <v>30074</v>
      </c>
      <c r="CC130" s="31"/>
      <c r="CD130" s="31"/>
      <c r="CE130" s="31"/>
      <c r="CF130" s="32"/>
      <c r="CG130" s="30">
        <v>40350</v>
      </c>
      <c r="CH130" s="31"/>
      <c r="CI130" s="31"/>
      <c r="CJ130" s="31"/>
      <c r="CK130" s="32"/>
      <c r="CL130" s="30">
        <f t="shared" si="557"/>
        <v>455012</v>
      </c>
      <c r="CM130" s="31"/>
      <c r="CN130" s="31"/>
      <c r="CO130" s="31"/>
      <c r="CP130" s="32"/>
    </row>
    <row r="131" spans="1:94" ht="13.7" customHeight="1" x14ac:dyDescent="0.15">
      <c r="A131" s="98"/>
      <c r="B131" s="99"/>
      <c r="C131" s="99"/>
      <c r="D131" s="100"/>
      <c r="E131" s="43" t="s">
        <v>52</v>
      </c>
      <c r="F131" s="44"/>
      <c r="G131" s="44"/>
      <c r="H131" s="44"/>
      <c r="I131" s="45"/>
      <c r="J131" s="27">
        <v>2717</v>
      </c>
      <c r="K131" s="28"/>
      <c r="L131" s="28"/>
      <c r="M131" s="28"/>
      <c r="N131" s="29"/>
      <c r="O131" s="27">
        <v>3087</v>
      </c>
      <c r="P131" s="28"/>
      <c r="Q131" s="28"/>
      <c r="R131" s="28"/>
      <c r="S131" s="29"/>
      <c r="T131" s="27">
        <v>3760</v>
      </c>
      <c r="U131" s="28"/>
      <c r="V131" s="28"/>
      <c r="W131" s="28"/>
      <c r="X131" s="29"/>
      <c r="Y131" s="27">
        <v>5550</v>
      </c>
      <c r="Z131" s="28"/>
      <c r="AA131" s="28"/>
      <c r="AB131" s="28"/>
      <c r="AC131" s="29"/>
      <c r="AD131" s="27">
        <v>1891</v>
      </c>
      <c r="AE131" s="28"/>
      <c r="AF131" s="28"/>
      <c r="AG131" s="28"/>
      <c r="AH131" s="29"/>
      <c r="AI131" s="27">
        <v>2195</v>
      </c>
      <c r="AJ131" s="28"/>
      <c r="AK131" s="28"/>
      <c r="AL131" s="28"/>
      <c r="AM131" s="29"/>
      <c r="AN131" s="27">
        <v>2382</v>
      </c>
      <c r="AO131" s="28"/>
      <c r="AP131" s="28"/>
      <c r="AQ131" s="28"/>
      <c r="AR131" s="29"/>
      <c r="AS131" s="27">
        <v>2284</v>
      </c>
      <c r="AT131" s="28"/>
      <c r="AU131" s="28"/>
      <c r="AV131" s="28"/>
      <c r="AW131" s="29"/>
      <c r="AX131" s="27">
        <v>2479</v>
      </c>
      <c r="AY131" s="28"/>
      <c r="AZ131" s="28"/>
      <c r="BA131" s="28"/>
      <c r="BB131" s="29"/>
      <c r="BC131" s="27">
        <v>2679</v>
      </c>
      <c r="BD131" s="28"/>
      <c r="BE131" s="28"/>
      <c r="BF131" s="28"/>
      <c r="BG131" s="29"/>
      <c r="BH131" s="27">
        <v>1790</v>
      </c>
      <c r="BI131" s="28"/>
      <c r="BJ131" s="28"/>
      <c r="BK131" s="28"/>
      <c r="BL131" s="29"/>
      <c r="BM131" s="27">
        <v>1788</v>
      </c>
      <c r="BN131" s="28"/>
      <c r="BO131" s="28"/>
      <c r="BP131" s="28"/>
      <c r="BQ131" s="29"/>
      <c r="BR131" s="66">
        <f t="shared" si="585"/>
        <v>32602</v>
      </c>
      <c r="BS131" s="67"/>
      <c r="BT131" s="67"/>
      <c r="BU131" s="67"/>
      <c r="BV131" s="68"/>
      <c r="BW131" s="27">
        <v>2499</v>
      </c>
      <c r="BX131" s="28"/>
      <c r="BY131" s="28"/>
      <c r="BZ131" s="28"/>
      <c r="CA131" s="29"/>
      <c r="CB131" s="27">
        <v>3545</v>
      </c>
      <c r="CC131" s="28"/>
      <c r="CD131" s="28"/>
      <c r="CE131" s="28"/>
      <c r="CF131" s="29"/>
      <c r="CG131" s="27">
        <v>4122</v>
      </c>
      <c r="CH131" s="28"/>
      <c r="CI131" s="28"/>
      <c r="CJ131" s="28"/>
      <c r="CK131" s="29"/>
      <c r="CL131" s="27">
        <f t="shared" si="557"/>
        <v>33204</v>
      </c>
      <c r="CM131" s="28"/>
      <c r="CN131" s="28"/>
      <c r="CO131" s="28"/>
      <c r="CP131" s="29"/>
    </row>
    <row r="132" spans="1:94" ht="13.7" customHeight="1" x14ac:dyDescent="0.15">
      <c r="A132" s="98"/>
      <c r="B132" s="99"/>
      <c r="C132" s="99"/>
      <c r="D132" s="100"/>
      <c r="E132" s="51" t="s">
        <v>53</v>
      </c>
      <c r="F132" s="52"/>
      <c r="G132" s="52"/>
      <c r="H132" s="52"/>
      <c r="I132" s="53"/>
      <c r="J132" s="92">
        <f t="shared" ref="J132" si="586">SUM(J130:N131)</f>
        <v>31808</v>
      </c>
      <c r="K132" s="93"/>
      <c r="L132" s="93"/>
      <c r="M132" s="93"/>
      <c r="N132" s="94"/>
      <c r="O132" s="92">
        <f t="shared" ref="O132" si="587">SUM(O130:S131)</f>
        <v>32051</v>
      </c>
      <c r="P132" s="93"/>
      <c r="Q132" s="93"/>
      <c r="R132" s="93"/>
      <c r="S132" s="94"/>
      <c r="T132" s="92">
        <f t="shared" ref="T132" si="588">SUM(T130:X131)</f>
        <v>38349</v>
      </c>
      <c r="U132" s="93"/>
      <c r="V132" s="93"/>
      <c r="W132" s="93"/>
      <c r="X132" s="94"/>
      <c r="Y132" s="92">
        <f t="shared" ref="Y132" si="589">SUM(Y130:AC131)</f>
        <v>39985</v>
      </c>
      <c r="Z132" s="93"/>
      <c r="AA132" s="93"/>
      <c r="AB132" s="93"/>
      <c r="AC132" s="94"/>
      <c r="AD132" s="92">
        <f t="shared" ref="AD132" si="590">SUM(AD130:AH131)</f>
        <v>39996</v>
      </c>
      <c r="AE132" s="93"/>
      <c r="AF132" s="93"/>
      <c r="AG132" s="93"/>
      <c r="AH132" s="94"/>
      <c r="AI132" s="92">
        <f t="shared" ref="AI132" si="591">SUM(AI130:AM131)</f>
        <v>39189</v>
      </c>
      <c r="AJ132" s="93"/>
      <c r="AK132" s="93"/>
      <c r="AL132" s="93"/>
      <c r="AM132" s="94"/>
      <c r="AN132" s="92">
        <f t="shared" ref="AN132" si="592">SUM(AN130:AR131)</f>
        <v>40584</v>
      </c>
      <c r="AO132" s="93"/>
      <c r="AP132" s="93"/>
      <c r="AQ132" s="93"/>
      <c r="AR132" s="94"/>
      <c r="AS132" s="92">
        <f t="shared" ref="AS132" si="593">SUM(AS130:AW131)</f>
        <v>51017</v>
      </c>
      <c r="AT132" s="93"/>
      <c r="AU132" s="93"/>
      <c r="AV132" s="93"/>
      <c r="AW132" s="94"/>
      <c r="AX132" s="92">
        <f t="shared" ref="AX132" si="594">SUM(AX130:BB131)</f>
        <v>40839</v>
      </c>
      <c r="AY132" s="93"/>
      <c r="AZ132" s="93"/>
      <c r="BA132" s="93"/>
      <c r="BB132" s="94"/>
      <c r="BC132" s="92">
        <f t="shared" ref="BC132" si="595">SUM(BC130:BG131)</f>
        <v>44363</v>
      </c>
      <c r="BD132" s="93"/>
      <c r="BE132" s="93"/>
      <c r="BF132" s="93"/>
      <c r="BG132" s="94"/>
      <c r="BH132" s="92">
        <f t="shared" ref="BH132" si="596">SUM(BH130:BL131)</f>
        <v>44019</v>
      </c>
      <c r="BI132" s="93"/>
      <c r="BJ132" s="93"/>
      <c r="BK132" s="93"/>
      <c r="BL132" s="94"/>
      <c r="BM132" s="92">
        <f t="shared" ref="BM132" si="597">SUM(BM130:BQ131)</f>
        <v>35925</v>
      </c>
      <c r="BN132" s="93"/>
      <c r="BO132" s="93"/>
      <c r="BP132" s="93"/>
      <c r="BQ132" s="94"/>
      <c r="BR132" s="20">
        <f t="shared" ref="BR132" si="598">SUM(BR130:BV131)</f>
        <v>478125</v>
      </c>
      <c r="BS132" s="21"/>
      <c r="BT132" s="21"/>
      <c r="BU132" s="21"/>
      <c r="BV132" s="22"/>
      <c r="BW132" s="92">
        <f t="shared" ref="BW132" si="599">SUM(BW130:CA131)</f>
        <v>34208</v>
      </c>
      <c r="BX132" s="93"/>
      <c r="BY132" s="93"/>
      <c r="BZ132" s="93"/>
      <c r="CA132" s="94"/>
      <c r="CB132" s="92">
        <f t="shared" ref="CB132" si="600">SUM(CB130:CF131)</f>
        <v>33619</v>
      </c>
      <c r="CC132" s="93"/>
      <c r="CD132" s="93"/>
      <c r="CE132" s="93"/>
      <c r="CF132" s="94"/>
      <c r="CG132" s="92">
        <f t="shared" ref="CG132" si="601">SUM(CG130:CK131)</f>
        <v>44472</v>
      </c>
      <c r="CH132" s="93"/>
      <c r="CI132" s="93"/>
      <c r="CJ132" s="93"/>
      <c r="CK132" s="94"/>
      <c r="CL132" s="24">
        <f t="shared" si="557"/>
        <v>488216</v>
      </c>
      <c r="CM132" s="25"/>
      <c r="CN132" s="25"/>
      <c r="CO132" s="25"/>
      <c r="CP132" s="26"/>
    </row>
    <row r="133" spans="1:94" ht="13.7" customHeight="1" x14ac:dyDescent="0.15">
      <c r="A133" s="98"/>
      <c r="B133" s="99"/>
      <c r="C133" s="99"/>
      <c r="D133" s="100"/>
      <c r="E133" s="63" t="s">
        <v>55</v>
      </c>
      <c r="F133" s="64"/>
      <c r="G133" s="64"/>
      <c r="H133" s="64"/>
      <c r="I133" s="65"/>
      <c r="J133" s="30">
        <v>16230</v>
      </c>
      <c r="K133" s="31"/>
      <c r="L133" s="31"/>
      <c r="M133" s="31"/>
      <c r="N133" s="32"/>
      <c r="O133" s="30">
        <v>17790</v>
      </c>
      <c r="P133" s="31"/>
      <c r="Q133" s="31"/>
      <c r="R133" s="31"/>
      <c r="S133" s="32"/>
      <c r="T133" s="30">
        <v>21551</v>
      </c>
      <c r="U133" s="31"/>
      <c r="V133" s="31"/>
      <c r="W133" s="31"/>
      <c r="X133" s="32"/>
      <c r="Y133" s="30">
        <v>22225</v>
      </c>
      <c r="Z133" s="31"/>
      <c r="AA133" s="31"/>
      <c r="AB133" s="31"/>
      <c r="AC133" s="32"/>
      <c r="AD133" s="30">
        <v>15924</v>
      </c>
      <c r="AE133" s="31"/>
      <c r="AF133" s="31"/>
      <c r="AG133" s="31"/>
      <c r="AH133" s="32"/>
      <c r="AI133" s="30">
        <v>12693</v>
      </c>
      <c r="AJ133" s="31"/>
      <c r="AK133" s="31"/>
      <c r="AL133" s="31"/>
      <c r="AM133" s="32"/>
      <c r="AN133" s="30">
        <v>16560</v>
      </c>
      <c r="AO133" s="31"/>
      <c r="AP133" s="31"/>
      <c r="AQ133" s="31"/>
      <c r="AR133" s="32"/>
      <c r="AS133" s="30">
        <v>15868</v>
      </c>
      <c r="AT133" s="31"/>
      <c r="AU133" s="31"/>
      <c r="AV133" s="31"/>
      <c r="AW133" s="32"/>
      <c r="AX133" s="30">
        <v>17400</v>
      </c>
      <c r="AY133" s="31"/>
      <c r="AZ133" s="31"/>
      <c r="BA133" s="31"/>
      <c r="BB133" s="32"/>
      <c r="BC133" s="30">
        <v>19258</v>
      </c>
      <c r="BD133" s="31"/>
      <c r="BE133" s="31"/>
      <c r="BF133" s="31"/>
      <c r="BG133" s="32"/>
      <c r="BH133" s="30">
        <v>15452</v>
      </c>
      <c r="BI133" s="31"/>
      <c r="BJ133" s="31"/>
      <c r="BK133" s="31"/>
      <c r="BL133" s="32"/>
      <c r="BM133" s="30">
        <v>15693</v>
      </c>
      <c r="BN133" s="31"/>
      <c r="BO133" s="31"/>
      <c r="BP133" s="31"/>
      <c r="BQ133" s="32"/>
      <c r="BR133" s="14">
        <f t="shared" ref="BR133:BR134" si="602">SUM(J133:BQ133)</f>
        <v>206644</v>
      </c>
      <c r="BS133" s="15"/>
      <c r="BT133" s="15"/>
      <c r="BU133" s="15"/>
      <c r="BV133" s="16"/>
      <c r="BW133" s="30">
        <v>12241</v>
      </c>
      <c r="BX133" s="31"/>
      <c r="BY133" s="31"/>
      <c r="BZ133" s="31"/>
      <c r="CA133" s="32"/>
      <c r="CB133" s="30">
        <v>13293</v>
      </c>
      <c r="CC133" s="31"/>
      <c r="CD133" s="31"/>
      <c r="CE133" s="31"/>
      <c r="CF133" s="32"/>
      <c r="CG133" s="30">
        <v>14659</v>
      </c>
      <c r="CH133" s="31"/>
      <c r="CI133" s="31"/>
      <c r="CJ133" s="31"/>
      <c r="CK133" s="32"/>
      <c r="CL133" s="30">
        <f t="shared" si="557"/>
        <v>191266</v>
      </c>
      <c r="CM133" s="31"/>
      <c r="CN133" s="31"/>
      <c r="CO133" s="31"/>
      <c r="CP133" s="32"/>
    </row>
    <row r="134" spans="1:94" ht="13.7" customHeight="1" x14ac:dyDescent="0.15">
      <c r="A134" s="98"/>
      <c r="B134" s="99"/>
      <c r="C134" s="99"/>
      <c r="D134" s="100"/>
      <c r="E134" s="43" t="s">
        <v>52</v>
      </c>
      <c r="F134" s="44"/>
      <c r="G134" s="44"/>
      <c r="H134" s="44"/>
      <c r="I134" s="45"/>
      <c r="J134" s="27">
        <v>0</v>
      </c>
      <c r="K134" s="28"/>
      <c r="L134" s="28"/>
      <c r="M134" s="28"/>
      <c r="N134" s="29"/>
      <c r="O134" s="27">
        <v>0</v>
      </c>
      <c r="P134" s="28"/>
      <c r="Q134" s="28"/>
      <c r="R134" s="28"/>
      <c r="S134" s="29"/>
      <c r="T134" s="27">
        <v>0</v>
      </c>
      <c r="U134" s="28"/>
      <c r="V134" s="28"/>
      <c r="W134" s="28"/>
      <c r="X134" s="29"/>
      <c r="Y134" s="27">
        <v>0</v>
      </c>
      <c r="Z134" s="28"/>
      <c r="AA134" s="28"/>
      <c r="AB134" s="28"/>
      <c r="AC134" s="29"/>
      <c r="AD134" s="27">
        <v>0</v>
      </c>
      <c r="AE134" s="28"/>
      <c r="AF134" s="28"/>
      <c r="AG134" s="28"/>
      <c r="AH134" s="29"/>
      <c r="AI134" s="27">
        <v>0</v>
      </c>
      <c r="AJ134" s="28"/>
      <c r="AK134" s="28"/>
      <c r="AL134" s="28"/>
      <c r="AM134" s="29"/>
      <c r="AN134" s="27">
        <v>0</v>
      </c>
      <c r="AO134" s="28"/>
      <c r="AP134" s="28"/>
      <c r="AQ134" s="28"/>
      <c r="AR134" s="29"/>
      <c r="AS134" s="27">
        <v>0</v>
      </c>
      <c r="AT134" s="28"/>
      <c r="AU134" s="28"/>
      <c r="AV134" s="28"/>
      <c r="AW134" s="29"/>
      <c r="AX134" s="27">
        <v>0</v>
      </c>
      <c r="AY134" s="28"/>
      <c r="AZ134" s="28"/>
      <c r="BA134" s="28"/>
      <c r="BB134" s="29"/>
      <c r="BC134" s="27">
        <v>0</v>
      </c>
      <c r="BD134" s="28"/>
      <c r="BE134" s="28"/>
      <c r="BF134" s="28"/>
      <c r="BG134" s="29"/>
      <c r="BH134" s="27">
        <v>0</v>
      </c>
      <c r="BI134" s="28"/>
      <c r="BJ134" s="28"/>
      <c r="BK134" s="28"/>
      <c r="BL134" s="29"/>
      <c r="BM134" s="27">
        <v>0</v>
      </c>
      <c r="BN134" s="28"/>
      <c r="BO134" s="28"/>
      <c r="BP134" s="28"/>
      <c r="BQ134" s="29"/>
      <c r="BR134" s="66">
        <f t="shared" si="602"/>
        <v>0</v>
      </c>
      <c r="BS134" s="67"/>
      <c r="BT134" s="67"/>
      <c r="BU134" s="67"/>
      <c r="BV134" s="68"/>
      <c r="BW134" s="27">
        <v>0</v>
      </c>
      <c r="BX134" s="28"/>
      <c r="BY134" s="28"/>
      <c r="BZ134" s="28"/>
      <c r="CA134" s="29"/>
      <c r="CB134" s="27">
        <v>0</v>
      </c>
      <c r="CC134" s="28"/>
      <c r="CD134" s="28"/>
      <c r="CE134" s="28"/>
      <c r="CF134" s="29"/>
      <c r="CG134" s="27">
        <v>0</v>
      </c>
      <c r="CH134" s="28"/>
      <c r="CI134" s="28"/>
      <c r="CJ134" s="28"/>
      <c r="CK134" s="29"/>
      <c r="CL134" s="27">
        <f t="shared" si="557"/>
        <v>0</v>
      </c>
      <c r="CM134" s="28"/>
      <c r="CN134" s="28"/>
      <c r="CO134" s="28"/>
      <c r="CP134" s="29"/>
    </row>
    <row r="135" spans="1:94" ht="13.7" customHeight="1" x14ac:dyDescent="0.15">
      <c r="A135" s="101"/>
      <c r="B135" s="102"/>
      <c r="C135" s="102"/>
      <c r="D135" s="103"/>
      <c r="E135" s="51" t="s">
        <v>53</v>
      </c>
      <c r="F135" s="52"/>
      <c r="G135" s="52"/>
      <c r="H135" s="52"/>
      <c r="I135" s="53"/>
      <c r="J135" s="92">
        <f t="shared" ref="J135" si="603">SUM(J133:N134)</f>
        <v>16230</v>
      </c>
      <c r="K135" s="93"/>
      <c r="L135" s="93"/>
      <c r="M135" s="93"/>
      <c r="N135" s="94"/>
      <c r="O135" s="92">
        <f t="shared" ref="O135" si="604">SUM(O133:S134)</f>
        <v>17790</v>
      </c>
      <c r="P135" s="93"/>
      <c r="Q135" s="93"/>
      <c r="R135" s="93"/>
      <c r="S135" s="94"/>
      <c r="T135" s="92">
        <f t="shared" ref="T135" si="605">SUM(T133:X134)</f>
        <v>21551</v>
      </c>
      <c r="U135" s="93"/>
      <c r="V135" s="93"/>
      <c r="W135" s="93"/>
      <c r="X135" s="94"/>
      <c r="Y135" s="92">
        <f t="shared" ref="Y135" si="606">SUM(Y133:AC134)</f>
        <v>22225</v>
      </c>
      <c r="Z135" s="93"/>
      <c r="AA135" s="93"/>
      <c r="AB135" s="93"/>
      <c r="AC135" s="94"/>
      <c r="AD135" s="92">
        <f t="shared" ref="AD135" si="607">SUM(AD133:AH134)</f>
        <v>15924</v>
      </c>
      <c r="AE135" s="93"/>
      <c r="AF135" s="93"/>
      <c r="AG135" s="93"/>
      <c r="AH135" s="94"/>
      <c r="AI135" s="92">
        <f t="shared" ref="AI135" si="608">SUM(AI133:AM134)</f>
        <v>12693</v>
      </c>
      <c r="AJ135" s="93"/>
      <c r="AK135" s="93"/>
      <c r="AL135" s="93"/>
      <c r="AM135" s="94"/>
      <c r="AN135" s="92">
        <f t="shared" ref="AN135" si="609">SUM(AN133:AR134)</f>
        <v>16560</v>
      </c>
      <c r="AO135" s="93"/>
      <c r="AP135" s="93"/>
      <c r="AQ135" s="93"/>
      <c r="AR135" s="94"/>
      <c r="AS135" s="92">
        <f t="shared" ref="AS135" si="610">SUM(AS133:AW134)</f>
        <v>15868</v>
      </c>
      <c r="AT135" s="93"/>
      <c r="AU135" s="93"/>
      <c r="AV135" s="93"/>
      <c r="AW135" s="94"/>
      <c r="AX135" s="92">
        <f t="shared" ref="AX135" si="611">SUM(AX133:BB134)</f>
        <v>17400</v>
      </c>
      <c r="AY135" s="93"/>
      <c r="AZ135" s="93"/>
      <c r="BA135" s="93"/>
      <c r="BB135" s="94"/>
      <c r="BC135" s="92">
        <f t="shared" ref="BC135" si="612">SUM(BC133:BG134)</f>
        <v>19258</v>
      </c>
      <c r="BD135" s="93"/>
      <c r="BE135" s="93"/>
      <c r="BF135" s="93"/>
      <c r="BG135" s="94"/>
      <c r="BH135" s="92">
        <f t="shared" ref="BH135" si="613">SUM(BH133:BL134)</f>
        <v>15452</v>
      </c>
      <c r="BI135" s="93"/>
      <c r="BJ135" s="93"/>
      <c r="BK135" s="93"/>
      <c r="BL135" s="94"/>
      <c r="BM135" s="92">
        <f t="shared" ref="BM135" si="614">SUM(BM133:BQ134)</f>
        <v>15693</v>
      </c>
      <c r="BN135" s="93"/>
      <c r="BO135" s="93"/>
      <c r="BP135" s="93"/>
      <c r="BQ135" s="94"/>
      <c r="BR135" s="34">
        <f t="shared" ref="BR135" si="615">SUM(BR133:BV134)</f>
        <v>206644</v>
      </c>
      <c r="BS135" s="35"/>
      <c r="BT135" s="35"/>
      <c r="BU135" s="35"/>
      <c r="BV135" s="36"/>
      <c r="BW135" s="92">
        <f t="shared" ref="BW135" si="616">SUM(BW133:CA134)</f>
        <v>12241</v>
      </c>
      <c r="BX135" s="93"/>
      <c r="BY135" s="93"/>
      <c r="BZ135" s="93"/>
      <c r="CA135" s="94"/>
      <c r="CB135" s="92">
        <f t="shared" ref="CB135" si="617">SUM(CB133:CF134)</f>
        <v>13293</v>
      </c>
      <c r="CC135" s="93"/>
      <c r="CD135" s="93"/>
      <c r="CE135" s="93"/>
      <c r="CF135" s="94"/>
      <c r="CG135" s="92">
        <f t="shared" ref="CG135" si="618">SUM(CG133:CK134)</f>
        <v>14659</v>
      </c>
      <c r="CH135" s="93"/>
      <c r="CI135" s="93"/>
      <c r="CJ135" s="93"/>
      <c r="CK135" s="94"/>
      <c r="CL135" s="24">
        <f t="shared" si="557"/>
        <v>191266</v>
      </c>
      <c r="CM135" s="25"/>
      <c r="CN135" s="25"/>
      <c r="CO135" s="25"/>
      <c r="CP135" s="26"/>
    </row>
    <row r="136" spans="1:94" ht="13.7" customHeight="1" x14ac:dyDescent="0.15">
      <c r="A136" s="106" t="s">
        <v>32</v>
      </c>
      <c r="B136" s="107"/>
      <c r="C136" s="107"/>
      <c r="D136" s="108"/>
      <c r="E136" s="63" t="s">
        <v>54</v>
      </c>
      <c r="F136" s="64"/>
      <c r="G136" s="64"/>
      <c r="H136" s="64"/>
      <c r="I136" s="65"/>
      <c r="J136" s="30">
        <v>9426</v>
      </c>
      <c r="K136" s="31"/>
      <c r="L136" s="31"/>
      <c r="M136" s="31"/>
      <c r="N136" s="32"/>
      <c r="O136" s="30">
        <v>8362</v>
      </c>
      <c r="P136" s="31"/>
      <c r="Q136" s="31"/>
      <c r="R136" s="31"/>
      <c r="S136" s="32"/>
      <c r="T136" s="30">
        <v>10496</v>
      </c>
      <c r="U136" s="31"/>
      <c r="V136" s="31"/>
      <c r="W136" s="31"/>
      <c r="X136" s="32"/>
      <c r="Y136" s="30">
        <v>11342</v>
      </c>
      <c r="Z136" s="31"/>
      <c r="AA136" s="31"/>
      <c r="AB136" s="31"/>
      <c r="AC136" s="32"/>
      <c r="AD136" s="30">
        <v>14197</v>
      </c>
      <c r="AE136" s="31"/>
      <c r="AF136" s="31"/>
      <c r="AG136" s="31"/>
      <c r="AH136" s="32"/>
      <c r="AI136" s="30">
        <v>12262</v>
      </c>
      <c r="AJ136" s="31"/>
      <c r="AK136" s="31"/>
      <c r="AL136" s="31"/>
      <c r="AM136" s="32"/>
      <c r="AN136" s="30">
        <v>12301</v>
      </c>
      <c r="AO136" s="31"/>
      <c r="AP136" s="31"/>
      <c r="AQ136" s="31"/>
      <c r="AR136" s="32"/>
      <c r="AS136" s="30">
        <v>16979</v>
      </c>
      <c r="AT136" s="31"/>
      <c r="AU136" s="31"/>
      <c r="AV136" s="31"/>
      <c r="AW136" s="32"/>
      <c r="AX136" s="30">
        <v>16177</v>
      </c>
      <c r="AY136" s="31"/>
      <c r="AZ136" s="31"/>
      <c r="BA136" s="31"/>
      <c r="BB136" s="32"/>
      <c r="BC136" s="30">
        <v>15826</v>
      </c>
      <c r="BD136" s="31"/>
      <c r="BE136" s="31"/>
      <c r="BF136" s="31"/>
      <c r="BG136" s="32"/>
      <c r="BH136" s="30">
        <v>14221</v>
      </c>
      <c r="BI136" s="31"/>
      <c r="BJ136" s="31"/>
      <c r="BK136" s="31"/>
      <c r="BL136" s="32"/>
      <c r="BM136" s="30">
        <v>10230</v>
      </c>
      <c r="BN136" s="31"/>
      <c r="BO136" s="31"/>
      <c r="BP136" s="31"/>
      <c r="BQ136" s="32"/>
      <c r="BR136" s="14">
        <f t="shared" ref="BR136:BR137" si="619">SUM(J136:BQ136)</f>
        <v>151819</v>
      </c>
      <c r="BS136" s="15"/>
      <c r="BT136" s="15"/>
      <c r="BU136" s="15"/>
      <c r="BV136" s="16"/>
      <c r="BW136" s="30">
        <v>11285</v>
      </c>
      <c r="BX136" s="31"/>
      <c r="BY136" s="31"/>
      <c r="BZ136" s="31"/>
      <c r="CA136" s="32"/>
      <c r="CB136" s="30">
        <v>8470</v>
      </c>
      <c r="CC136" s="31"/>
      <c r="CD136" s="31"/>
      <c r="CE136" s="31"/>
      <c r="CF136" s="32"/>
      <c r="CG136" s="30">
        <v>12291</v>
      </c>
      <c r="CH136" s="31"/>
      <c r="CI136" s="31"/>
      <c r="CJ136" s="31"/>
      <c r="CK136" s="32"/>
      <c r="CL136" s="30">
        <f t="shared" si="557"/>
        <v>155581</v>
      </c>
      <c r="CM136" s="31"/>
      <c r="CN136" s="31"/>
      <c r="CO136" s="31"/>
      <c r="CP136" s="32"/>
    </row>
    <row r="137" spans="1:94" ht="13.7" customHeight="1" x14ac:dyDescent="0.15">
      <c r="A137" s="106"/>
      <c r="B137" s="107"/>
      <c r="C137" s="107"/>
      <c r="D137" s="108"/>
      <c r="E137" s="43" t="s">
        <v>52</v>
      </c>
      <c r="F137" s="44"/>
      <c r="G137" s="44"/>
      <c r="H137" s="44"/>
      <c r="I137" s="45"/>
      <c r="J137" s="27">
        <v>0</v>
      </c>
      <c r="K137" s="28"/>
      <c r="L137" s="28"/>
      <c r="M137" s="28"/>
      <c r="N137" s="29"/>
      <c r="O137" s="27">
        <v>0</v>
      </c>
      <c r="P137" s="28"/>
      <c r="Q137" s="28"/>
      <c r="R137" s="28"/>
      <c r="S137" s="29"/>
      <c r="T137" s="27">
        <v>0</v>
      </c>
      <c r="U137" s="28"/>
      <c r="V137" s="28"/>
      <c r="W137" s="28"/>
      <c r="X137" s="29"/>
      <c r="Y137" s="27">
        <v>0</v>
      </c>
      <c r="Z137" s="28"/>
      <c r="AA137" s="28"/>
      <c r="AB137" s="28"/>
      <c r="AC137" s="29"/>
      <c r="AD137" s="27">
        <v>0</v>
      </c>
      <c r="AE137" s="28"/>
      <c r="AF137" s="28"/>
      <c r="AG137" s="28"/>
      <c r="AH137" s="29"/>
      <c r="AI137" s="27">
        <v>0</v>
      </c>
      <c r="AJ137" s="28"/>
      <c r="AK137" s="28"/>
      <c r="AL137" s="28"/>
      <c r="AM137" s="29"/>
      <c r="AN137" s="27">
        <v>0</v>
      </c>
      <c r="AO137" s="28"/>
      <c r="AP137" s="28"/>
      <c r="AQ137" s="28"/>
      <c r="AR137" s="29"/>
      <c r="AS137" s="27">
        <v>0</v>
      </c>
      <c r="AT137" s="28"/>
      <c r="AU137" s="28"/>
      <c r="AV137" s="28"/>
      <c r="AW137" s="29"/>
      <c r="AX137" s="27">
        <v>0</v>
      </c>
      <c r="AY137" s="28"/>
      <c r="AZ137" s="28"/>
      <c r="BA137" s="28"/>
      <c r="BB137" s="29"/>
      <c r="BC137" s="27">
        <v>0</v>
      </c>
      <c r="BD137" s="28"/>
      <c r="BE137" s="28"/>
      <c r="BF137" s="28"/>
      <c r="BG137" s="29"/>
      <c r="BH137" s="27">
        <v>0</v>
      </c>
      <c r="BI137" s="28"/>
      <c r="BJ137" s="28"/>
      <c r="BK137" s="28"/>
      <c r="BL137" s="29"/>
      <c r="BM137" s="27">
        <v>0</v>
      </c>
      <c r="BN137" s="28"/>
      <c r="BO137" s="28"/>
      <c r="BP137" s="28"/>
      <c r="BQ137" s="29"/>
      <c r="BR137" s="66">
        <f t="shared" si="619"/>
        <v>0</v>
      </c>
      <c r="BS137" s="67"/>
      <c r="BT137" s="67"/>
      <c r="BU137" s="67"/>
      <c r="BV137" s="68"/>
      <c r="BW137" s="27">
        <v>0</v>
      </c>
      <c r="BX137" s="28"/>
      <c r="BY137" s="28"/>
      <c r="BZ137" s="28"/>
      <c r="CA137" s="29"/>
      <c r="CB137" s="27">
        <v>0</v>
      </c>
      <c r="CC137" s="28"/>
      <c r="CD137" s="28"/>
      <c r="CE137" s="28"/>
      <c r="CF137" s="29"/>
      <c r="CG137" s="27">
        <v>0</v>
      </c>
      <c r="CH137" s="28"/>
      <c r="CI137" s="28"/>
      <c r="CJ137" s="28"/>
      <c r="CK137" s="29"/>
      <c r="CL137" s="27">
        <f t="shared" si="557"/>
        <v>0</v>
      </c>
      <c r="CM137" s="28"/>
      <c r="CN137" s="28"/>
      <c r="CO137" s="28"/>
      <c r="CP137" s="29"/>
    </row>
    <row r="138" spans="1:94" ht="13.5" customHeight="1" x14ac:dyDescent="0.15">
      <c r="A138" s="106"/>
      <c r="B138" s="107"/>
      <c r="C138" s="107"/>
      <c r="D138" s="108"/>
      <c r="E138" s="51" t="s">
        <v>53</v>
      </c>
      <c r="F138" s="52"/>
      <c r="G138" s="52"/>
      <c r="H138" s="52"/>
      <c r="I138" s="53"/>
      <c r="J138" s="92">
        <f t="shared" ref="J138" si="620">SUM(J136:N137)</f>
        <v>9426</v>
      </c>
      <c r="K138" s="93"/>
      <c r="L138" s="93"/>
      <c r="M138" s="93"/>
      <c r="N138" s="94"/>
      <c r="O138" s="92">
        <f t="shared" ref="O138" si="621">SUM(O136:S137)</f>
        <v>8362</v>
      </c>
      <c r="P138" s="93"/>
      <c r="Q138" s="93"/>
      <c r="R138" s="93"/>
      <c r="S138" s="94"/>
      <c r="T138" s="92">
        <f t="shared" ref="T138" si="622">SUM(T136:X137)</f>
        <v>10496</v>
      </c>
      <c r="U138" s="93"/>
      <c r="V138" s="93"/>
      <c r="W138" s="93"/>
      <c r="X138" s="94"/>
      <c r="Y138" s="92">
        <f t="shared" ref="Y138" si="623">SUM(Y136:AC137)</f>
        <v>11342</v>
      </c>
      <c r="Z138" s="93"/>
      <c r="AA138" s="93"/>
      <c r="AB138" s="93"/>
      <c r="AC138" s="94"/>
      <c r="AD138" s="92">
        <f t="shared" ref="AD138" si="624">SUM(AD136:AH137)</f>
        <v>14197</v>
      </c>
      <c r="AE138" s="93"/>
      <c r="AF138" s="93"/>
      <c r="AG138" s="93"/>
      <c r="AH138" s="94"/>
      <c r="AI138" s="92">
        <f t="shared" ref="AI138" si="625">SUM(AI136:AM137)</f>
        <v>12262</v>
      </c>
      <c r="AJ138" s="93"/>
      <c r="AK138" s="93"/>
      <c r="AL138" s="93"/>
      <c r="AM138" s="94"/>
      <c r="AN138" s="92">
        <f t="shared" ref="AN138" si="626">SUM(AN136:AR137)</f>
        <v>12301</v>
      </c>
      <c r="AO138" s="93"/>
      <c r="AP138" s="93"/>
      <c r="AQ138" s="93"/>
      <c r="AR138" s="94"/>
      <c r="AS138" s="92">
        <f t="shared" ref="AS138" si="627">SUM(AS136:AW137)</f>
        <v>16979</v>
      </c>
      <c r="AT138" s="93"/>
      <c r="AU138" s="93"/>
      <c r="AV138" s="93"/>
      <c r="AW138" s="94"/>
      <c r="AX138" s="92">
        <f t="shared" ref="AX138" si="628">SUM(AX136:BB137)</f>
        <v>16177</v>
      </c>
      <c r="AY138" s="93"/>
      <c r="AZ138" s="93"/>
      <c r="BA138" s="93"/>
      <c r="BB138" s="94"/>
      <c r="BC138" s="92">
        <f t="shared" ref="BC138" si="629">SUM(BC136:BG137)</f>
        <v>15826</v>
      </c>
      <c r="BD138" s="93"/>
      <c r="BE138" s="93"/>
      <c r="BF138" s="93"/>
      <c r="BG138" s="94"/>
      <c r="BH138" s="92">
        <f t="shared" ref="BH138" si="630">SUM(BH136:BL137)</f>
        <v>14221</v>
      </c>
      <c r="BI138" s="93"/>
      <c r="BJ138" s="93"/>
      <c r="BK138" s="93"/>
      <c r="BL138" s="94"/>
      <c r="BM138" s="92">
        <f t="shared" ref="BM138" si="631">SUM(BM136:BQ137)</f>
        <v>10230</v>
      </c>
      <c r="BN138" s="93"/>
      <c r="BO138" s="93"/>
      <c r="BP138" s="93"/>
      <c r="BQ138" s="94"/>
      <c r="BR138" s="20">
        <f t="shared" ref="BR138" si="632">SUM(BR136:BV137)</f>
        <v>151819</v>
      </c>
      <c r="BS138" s="21"/>
      <c r="BT138" s="21"/>
      <c r="BU138" s="21"/>
      <c r="BV138" s="22"/>
      <c r="BW138" s="92">
        <f t="shared" ref="BW138" si="633">SUM(BW136:CA137)</f>
        <v>11285</v>
      </c>
      <c r="BX138" s="93"/>
      <c r="BY138" s="93"/>
      <c r="BZ138" s="93"/>
      <c r="CA138" s="94"/>
      <c r="CB138" s="92">
        <f t="shared" ref="CB138" si="634">SUM(CB136:CF137)</f>
        <v>8470</v>
      </c>
      <c r="CC138" s="93"/>
      <c r="CD138" s="93"/>
      <c r="CE138" s="93"/>
      <c r="CF138" s="94"/>
      <c r="CG138" s="92">
        <f t="shared" ref="CG138" si="635">SUM(CG136:CK137)</f>
        <v>12291</v>
      </c>
      <c r="CH138" s="93"/>
      <c r="CI138" s="93"/>
      <c r="CJ138" s="93"/>
      <c r="CK138" s="94"/>
      <c r="CL138" s="24">
        <f t="shared" si="557"/>
        <v>155581</v>
      </c>
      <c r="CM138" s="25"/>
      <c r="CN138" s="25"/>
      <c r="CO138" s="25"/>
      <c r="CP138" s="26"/>
    </row>
    <row r="139" spans="1:94" ht="13.7" customHeight="1" x14ac:dyDescent="0.15">
      <c r="A139" s="106"/>
      <c r="B139" s="107"/>
      <c r="C139" s="107"/>
      <c r="D139" s="108"/>
      <c r="E139" s="63" t="s">
        <v>55</v>
      </c>
      <c r="F139" s="64"/>
      <c r="G139" s="64"/>
      <c r="H139" s="64"/>
      <c r="I139" s="65"/>
      <c r="J139" s="30">
        <v>6510</v>
      </c>
      <c r="K139" s="31"/>
      <c r="L139" s="31"/>
      <c r="M139" s="31"/>
      <c r="N139" s="32"/>
      <c r="O139" s="30">
        <v>7264</v>
      </c>
      <c r="P139" s="31"/>
      <c r="Q139" s="31"/>
      <c r="R139" s="31"/>
      <c r="S139" s="32"/>
      <c r="T139" s="30">
        <v>7500</v>
      </c>
      <c r="U139" s="31"/>
      <c r="V139" s="31"/>
      <c r="W139" s="31"/>
      <c r="X139" s="32"/>
      <c r="Y139" s="30">
        <v>5783</v>
      </c>
      <c r="Z139" s="31"/>
      <c r="AA139" s="31"/>
      <c r="AB139" s="31"/>
      <c r="AC139" s="32"/>
      <c r="AD139" s="30">
        <v>5756</v>
      </c>
      <c r="AE139" s="31"/>
      <c r="AF139" s="31"/>
      <c r="AG139" s="31"/>
      <c r="AH139" s="32"/>
      <c r="AI139" s="30">
        <v>5968</v>
      </c>
      <c r="AJ139" s="31"/>
      <c r="AK139" s="31"/>
      <c r="AL139" s="31"/>
      <c r="AM139" s="32"/>
      <c r="AN139" s="30">
        <v>7546</v>
      </c>
      <c r="AO139" s="31"/>
      <c r="AP139" s="31"/>
      <c r="AQ139" s="31"/>
      <c r="AR139" s="32"/>
      <c r="AS139" s="30">
        <v>8309</v>
      </c>
      <c r="AT139" s="31"/>
      <c r="AU139" s="31"/>
      <c r="AV139" s="31"/>
      <c r="AW139" s="32"/>
      <c r="AX139" s="30">
        <v>7838</v>
      </c>
      <c r="AY139" s="31"/>
      <c r="AZ139" s="31"/>
      <c r="BA139" s="31"/>
      <c r="BB139" s="32"/>
      <c r="BC139" s="30">
        <v>6520</v>
      </c>
      <c r="BD139" s="31"/>
      <c r="BE139" s="31"/>
      <c r="BF139" s="31"/>
      <c r="BG139" s="32"/>
      <c r="BH139" s="30">
        <v>7976</v>
      </c>
      <c r="BI139" s="31"/>
      <c r="BJ139" s="31"/>
      <c r="BK139" s="31"/>
      <c r="BL139" s="32"/>
      <c r="BM139" s="30">
        <v>7689</v>
      </c>
      <c r="BN139" s="31"/>
      <c r="BO139" s="31"/>
      <c r="BP139" s="31"/>
      <c r="BQ139" s="32"/>
      <c r="BR139" s="14">
        <f t="shared" ref="BR139:BR140" si="636">SUM(J139:BQ139)</f>
        <v>84659</v>
      </c>
      <c r="BS139" s="15"/>
      <c r="BT139" s="15"/>
      <c r="BU139" s="15"/>
      <c r="BV139" s="16"/>
      <c r="BW139" s="30">
        <v>5527</v>
      </c>
      <c r="BX139" s="31"/>
      <c r="BY139" s="31"/>
      <c r="BZ139" s="31"/>
      <c r="CA139" s="32"/>
      <c r="CB139" s="30">
        <v>5581</v>
      </c>
      <c r="CC139" s="31"/>
      <c r="CD139" s="31"/>
      <c r="CE139" s="31"/>
      <c r="CF139" s="32"/>
      <c r="CG139" s="30">
        <v>8993</v>
      </c>
      <c r="CH139" s="31"/>
      <c r="CI139" s="31"/>
      <c r="CJ139" s="31"/>
      <c r="CK139" s="32"/>
      <c r="CL139" s="30">
        <f t="shared" si="557"/>
        <v>83486</v>
      </c>
      <c r="CM139" s="31"/>
      <c r="CN139" s="31"/>
      <c r="CO139" s="31"/>
      <c r="CP139" s="32"/>
    </row>
    <row r="140" spans="1:94" ht="13.7" customHeight="1" x14ac:dyDescent="0.15">
      <c r="A140" s="106"/>
      <c r="B140" s="107"/>
      <c r="C140" s="107"/>
      <c r="D140" s="108"/>
      <c r="E140" s="43" t="s">
        <v>52</v>
      </c>
      <c r="F140" s="44"/>
      <c r="G140" s="44"/>
      <c r="H140" s="44"/>
      <c r="I140" s="45"/>
      <c r="J140" s="27">
        <v>0</v>
      </c>
      <c r="K140" s="28"/>
      <c r="L140" s="28"/>
      <c r="M140" s="28"/>
      <c r="N140" s="29"/>
      <c r="O140" s="27">
        <v>0</v>
      </c>
      <c r="P140" s="28"/>
      <c r="Q140" s="28"/>
      <c r="R140" s="28"/>
      <c r="S140" s="29"/>
      <c r="T140" s="27">
        <v>0</v>
      </c>
      <c r="U140" s="28"/>
      <c r="V140" s="28"/>
      <c r="W140" s="28"/>
      <c r="X140" s="29"/>
      <c r="Y140" s="27">
        <v>0</v>
      </c>
      <c r="Z140" s="28"/>
      <c r="AA140" s="28"/>
      <c r="AB140" s="28"/>
      <c r="AC140" s="29"/>
      <c r="AD140" s="27">
        <v>0</v>
      </c>
      <c r="AE140" s="28"/>
      <c r="AF140" s="28"/>
      <c r="AG140" s="28"/>
      <c r="AH140" s="29"/>
      <c r="AI140" s="27">
        <v>0</v>
      </c>
      <c r="AJ140" s="28"/>
      <c r="AK140" s="28"/>
      <c r="AL140" s="28"/>
      <c r="AM140" s="29"/>
      <c r="AN140" s="27">
        <v>0</v>
      </c>
      <c r="AO140" s="28"/>
      <c r="AP140" s="28"/>
      <c r="AQ140" s="28"/>
      <c r="AR140" s="29"/>
      <c r="AS140" s="27">
        <v>0</v>
      </c>
      <c r="AT140" s="28"/>
      <c r="AU140" s="28"/>
      <c r="AV140" s="28"/>
      <c r="AW140" s="29"/>
      <c r="AX140" s="27">
        <v>0</v>
      </c>
      <c r="AY140" s="28"/>
      <c r="AZ140" s="28"/>
      <c r="BA140" s="28"/>
      <c r="BB140" s="29"/>
      <c r="BC140" s="27">
        <v>0</v>
      </c>
      <c r="BD140" s="28"/>
      <c r="BE140" s="28"/>
      <c r="BF140" s="28"/>
      <c r="BG140" s="29"/>
      <c r="BH140" s="27">
        <v>0</v>
      </c>
      <c r="BI140" s="28"/>
      <c r="BJ140" s="28"/>
      <c r="BK140" s="28"/>
      <c r="BL140" s="29"/>
      <c r="BM140" s="27">
        <v>0</v>
      </c>
      <c r="BN140" s="28"/>
      <c r="BO140" s="28"/>
      <c r="BP140" s="28"/>
      <c r="BQ140" s="29"/>
      <c r="BR140" s="66">
        <f t="shared" si="636"/>
        <v>0</v>
      </c>
      <c r="BS140" s="67"/>
      <c r="BT140" s="67"/>
      <c r="BU140" s="67"/>
      <c r="BV140" s="68"/>
      <c r="BW140" s="27">
        <v>0</v>
      </c>
      <c r="BX140" s="28"/>
      <c r="BY140" s="28"/>
      <c r="BZ140" s="28"/>
      <c r="CA140" s="29"/>
      <c r="CB140" s="27">
        <v>0</v>
      </c>
      <c r="CC140" s="28"/>
      <c r="CD140" s="28"/>
      <c r="CE140" s="28"/>
      <c r="CF140" s="29"/>
      <c r="CG140" s="27">
        <v>0</v>
      </c>
      <c r="CH140" s="28"/>
      <c r="CI140" s="28"/>
      <c r="CJ140" s="28"/>
      <c r="CK140" s="29"/>
      <c r="CL140" s="27">
        <f t="shared" si="557"/>
        <v>0</v>
      </c>
      <c r="CM140" s="28"/>
      <c r="CN140" s="28"/>
      <c r="CO140" s="28"/>
      <c r="CP140" s="29"/>
    </row>
    <row r="141" spans="1:94" ht="13.7" customHeight="1" x14ac:dyDescent="0.15">
      <c r="A141" s="106"/>
      <c r="B141" s="107"/>
      <c r="C141" s="107"/>
      <c r="D141" s="108"/>
      <c r="E141" s="51" t="s">
        <v>53</v>
      </c>
      <c r="F141" s="52"/>
      <c r="G141" s="52"/>
      <c r="H141" s="52"/>
      <c r="I141" s="53"/>
      <c r="J141" s="92">
        <f t="shared" ref="J141" si="637">SUM(J139:N140)</f>
        <v>6510</v>
      </c>
      <c r="K141" s="93"/>
      <c r="L141" s="93"/>
      <c r="M141" s="93"/>
      <c r="N141" s="94"/>
      <c r="O141" s="92">
        <f t="shared" ref="O141" si="638">SUM(O139:S140)</f>
        <v>7264</v>
      </c>
      <c r="P141" s="93"/>
      <c r="Q141" s="93"/>
      <c r="R141" s="93"/>
      <c r="S141" s="94"/>
      <c r="T141" s="92">
        <f t="shared" ref="T141" si="639">SUM(T139:X140)</f>
        <v>7500</v>
      </c>
      <c r="U141" s="93"/>
      <c r="V141" s="93"/>
      <c r="W141" s="93"/>
      <c r="X141" s="94"/>
      <c r="Y141" s="92">
        <f t="shared" ref="Y141" si="640">SUM(Y139:AC140)</f>
        <v>5783</v>
      </c>
      <c r="Z141" s="93"/>
      <c r="AA141" s="93"/>
      <c r="AB141" s="93"/>
      <c r="AC141" s="94"/>
      <c r="AD141" s="92">
        <f t="shared" ref="AD141" si="641">SUM(AD139:AH140)</f>
        <v>5756</v>
      </c>
      <c r="AE141" s="93"/>
      <c r="AF141" s="93"/>
      <c r="AG141" s="93"/>
      <c r="AH141" s="94"/>
      <c r="AI141" s="92">
        <f t="shared" ref="AI141" si="642">SUM(AI139:AM140)</f>
        <v>5968</v>
      </c>
      <c r="AJ141" s="93"/>
      <c r="AK141" s="93"/>
      <c r="AL141" s="93"/>
      <c r="AM141" s="94"/>
      <c r="AN141" s="92">
        <f t="shared" ref="AN141" si="643">SUM(AN139:AR140)</f>
        <v>7546</v>
      </c>
      <c r="AO141" s="93"/>
      <c r="AP141" s="93"/>
      <c r="AQ141" s="93"/>
      <c r="AR141" s="94"/>
      <c r="AS141" s="92">
        <f t="shared" ref="AS141" si="644">SUM(AS139:AW140)</f>
        <v>8309</v>
      </c>
      <c r="AT141" s="93"/>
      <c r="AU141" s="93"/>
      <c r="AV141" s="93"/>
      <c r="AW141" s="94"/>
      <c r="AX141" s="92">
        <f t="shared" ref="AX141" si="645">SUM(AX139:BB140)</f>
        <v>7838</v>
      </c>
      <c r="AY141" s="93"/>
      <c r="AZ141" s="93"/>
      <c r="BA141" s="93"/>
      <c r="BB141" s="94"/>
      <c r="BC141" s="92">
        <f t="shared" ref="BC141" si="646">SUM(BC139:BG140)</f>
        <v>6520</v>
      </c>
      <c r="BD141" s="93"/>
      <c r="BE141" s="93"/>
      <c r="BF141" s="93"/>
      <c r="BG141" s="94"/>
      <c r="BH141" s="92">
        <f t="shared" ref="BH141" si="647">SUM(BH139:BL140)</f>
        <v>7976</v>
      </c>
      <c r="BI141" s="93"/>
      <c r="BJ141" s="93"/>
      <c r="BK141" s="93"/>
      <c r="BL141" s="94"/>
      <c r="BM141" s="92">
        <f t="shared" ref="BM141" si="648">SUM(BM139:BQ140)</f>
        <v>7689</v>
      </c>
      <c r="BN141" s="93"/>
      <c r="BO141" s="93"/>
      <c r="BP141" s="93"/>
      <c r="BQ141" s="94"/>
      <c r="BR141" s="20">
        <f t="shared" ref="BR141" si="649">SUM(BR139:BV140)</f>
        <v>84659</v>
      </c>
      <c r="BS141" s="21"/>
      <c r="BT141" s="21"/>
      <c r="BU141" s="21"/>
      <c r="BV141" s="22"/>
      <c r="BW141" s="92">
        <f t="shared" ref="BW141" si="650">SUM(BW139:CA140)</f>
        <v>5527</v>
      </c>
      <c r="BX141" s="93"/>
      <c r="BY141" s="93"/>
      <c r="BZ141" s="93"/>
      <c r="CA141" s="94"/>
      <c r="CB141" s="92">
        <f t="shared" ref="CB141" si="651">SUM(CB139:CF140)</f>
        <v>5581</v>
      </c>
      <c r="CC141" s="93"/>
      <c r="CD141" s="93"/>
      <c r="CE141" s="93"/>
      <c r="CF141" s="94"/>
      <c r="CG141" s="92">
        <f t="shared" ref="CG141" si="652">SUM(CG139:CK140)</f>
        <v>8993</v>
      </c>
      <c r="CH141" s="93"/>
      <c r="CI141" s="93"/>
      <c r="CJ141" s="93"/>
      <c r="CK141" s="94"/>
      <c r="CL141" s="24">
        <f t="shared" si="557"/>
        <v>83486</v>
      </c>
      <c r="CM141" s="25"/>
      <c r="CN141" s="25"/>
      <c r="CO141" s="25"/>
      <c r="CP141" s="26"/>
    </row>
    <row r="142" spans="1:94" ht="13.7" customHeight="1" x14ac:dyDescent="0.15">
      <c r="A142" s="106" t="s">
        <v>33</v>
      </c>
      <c r="B142" s="107"/>
      <c r="C142" s="107"/>
      <c r="D142" s="108"/>
      <c r="E142" s="63" t="s">
        <v>54</v>
      </c>
      <c r="F142" s="64"/>
      <c r="G142" s="64"/>
      <c r="H142" s="64"/>
      <c r="I142" s="65"/>
      <c r="J142" s="30">
        <v>23984</v>
      </c>
      <c r="K142" s="31"/>
      <c r="L142" s="31"/>
      <c r="M142" s="31"/>
      <c r="N142" s="32"/>
      <c r="O142" s="30">
        <v>24945</v>
      </c>
      <c r="P142" s="31"/>
      <c r="Q142" s="31"/>
      <c r="R142" s="31"/>
      <c r="S142" s="32"/>
      <c r="T142" s="30">
        <v>32814</v>
      </c>
      <c r="U142" s="31"/>
      <c r="V142" s="31"/>
      <c r="W142" s="31"/>
      <c r="X142" s="32"/>
      <c r="Y142" s="30">
        <v>32178</v>
      </c>
      <c r="Z142" s="31"/>
      <c r="AA142" s="31"/>
      <c r="AB142" s="31"/>
      <c r="AC142" s="32"/>
      <c r="AD142" s="30">
        <v>34617</v>
      </c>
      <c r="AE142" s="31"/>
      <c r="AF142" s="31"/>
      <c r="AG142" s="31"/>
      <c r="AH142" s="32"/>
      <c r="AI142" s="30">
        <v>33718</v>
      </c>
      <c r="AJ142" s="31"/>
      <c r="AK142" s="31"/>
      <c r="AL142" s="31"/>
      <c r="AM142" s="32"/>
      <c r="AN142" s="30">
        <v>33018</v>
      </c>
      <c r="AO142" s="31"/>
      <c r="AP142" s="31"/>
      <c r="AQ142" s="31"/>
      <c r="AR142" s="32"/>
      <c r="AS142" s="30">
        <v>39582</v>
      </c>
      <c r="AT142" s="31"/>
      <c r="AU142" s="31"/>
      <c r="AV142" s="31"/>
      <c r="AW142" s="32"/>
      <c r="AX142" s="30">
        <v>35435</v>
      </c>
      <c r="AY142" s="31"/>
      <c r="AZ142" s="31"/>
      <c r="BA142" s="31"/>
      <c r="BB142" s="32"/>
      <c r="BC142" s="30">
        <v>37677</v>
      </c>
      <c r="BD142" s="31"/>
      <c r="BE142" s="31"/>
      <c r="BF142" s="31"/>
      <c r="BG142" s="32"/>
      <c r="BH142" s="30">
        <v>37317</v>
      </c>
      <c r="BI142" s="31"/>
      <c r="BJ142" s="31"/>
      <c r="BK142" s="31"/>
      <c r="BL142" s="32"/>
      <c r="BM142" s="30">
        <v>28453</v>
      </c>
      <c r="BN142" s="31"/>
      <c r="BO142" s="31"/>
      <c r="BP142" s="31"/>
      <c r="BQ142" s="32"/>
      <c r="BR142" s="66">
        <f t="shared" ref="BR142:BR143" si="653">SUM(J142:BQ142)</f>
        <v>393738</v>
      </c>
      <c r="BS142" s="67"/>
      <c r="BT142" s="67"/>
      <c r="BU142" s="67"/>
      <c r="BV142" s="68"/>
      <c r="BW142" s="30">
        <v>26477</v>
      </c>
      <c r="BX142" s="31"/>
      <c r="BY142" s="31"/>
      <c r="BZ142" s="31"/>
      <c r="CA142" s="32"/>
      <c r="CB142" s="30">
        <v>27583</v>
      </c>
      <c r="CC142" s="31"/>
      <c r="CD142" s="31"/>
      <c r="CE142" s="31"/>
      <c r="CF142" s="32"/>
      <c r="CG142" s="30">
        <v>34141</v>
      </c>
      <c r="CH142" s="31"/>
      <c r="CI142" s="31"/>
      <c r="CJ142" s="31"/>
      <c r="CK142" s="32"/>
      <c r="CL142" s="30">
        <f t="shared" si="557"/>
        <v>400196</v>
      </c>
      <c r="CM142" s="31"/>
      <c r="CN142" s="31"/>
      <c r="CO142" s="31"/>
      <c r="CP142" s="32"/>
    </row>
    <row r="143" spans="1:94" ht="13.7" customHeight="1" x14ac:dyDescent="0.15">
      <c r="A143" s="106"/>
      <c r="B143" s="107"/>
      <c r="C143" s="107"/>
      <c r="D143" s="108"/>
      <c r="E143" s="43" t="s">
        <v>52</v>
      </c>
      <c r="F143" s="44"/>
      <c r="G143" s="44"/>
      <c r="H143" s="44"/>
      <c r="I143" s="45"/>
      <c r="J143" s="27">
        <v>0</v>
      </c>
      <c r="K143" s="28"/>
      <c r="L143" s="28"/>
      <c r="M143" s="28"/>
      <c r="N143" s="29"/>
      <c r="O143" s="27">
        <v>0</v>
      </c>
      <c r="P143" s="28"/>
      <c r="Q143" s="28"/>
      <c r="R143" s="28"/>
      <c r="S143" s="29"/>
      <c r="T143" s="27">
        <v>0</v>
      </c>
      <c r="U143" s="28"/>
      <c r="V143" s="28"/>
      <c r="W143" s="28"/>
      <c r="X143" s="29"/>
      <c r="Y143" s="27">
        <v>0</v>
      </c>
      <c r="Z143" s="28"/>
      <c r="AA143" s="28"/>
      <c r="AB143" s="28"/>
      <c r="AC143" s="29"/>
      <c r="AD143" s="27">
        <v>0</v>
      </c>
      <c r="AE143" s="28"/>
      <c r="AF143" s="28"/>
      <c r="AG143" s="28"/>
      <c r="AH143" s="29"/>
      <c r="AI143" s="27">
        <v>0</v>
      </c>
      <c r="AJ143" s="28"/>
      <c r="AK143" s="28"/>
      <c r="AL143" s="28"/>
      <c r="AM143" s="29"/>
      <c r="AN143" s="27">
        <v>0</v>
      </c>
      <c r="AO143" s="28"/>
      <c r="AP143" s="28"/>
      <c r="AQ143" s="28"/>
      <c r="AR143" s="29"/>
      <c r="AS143" s="27">
        <v>0</v>
      </c>
      <c r="AT143" s="28"/>
      <c r="AU143" s="28"/>
      <c r="AV143" s="28"/>
      <c r="AW143" s="29"/>
      <c r="AX143" s="27">
        <v>0</v>
      </c>
      <c r="AY143" s="28"/>
      <c r="AZ143" s="28"/>
      <c r="BA143" s="28"/>
      <c r="BB143" s="29"/>
      <c r="BC143" s="27">
        <v>667</v>
      </c>
      <c r="BD143" s="28"/>
      <c r="BE143" s="28"/>
      <c r="BF143" s="28"/>
      <c r="BG143" s="29"/>
      <c r="BH143" s="27">
        <v>1453</v>
      </c>
      <c r="BI143" s="28"/>
      <c r="BJ143" s="28"/>
      <c r="BK143" s="28"/>
      <c r="BL143" s="29"/>
      <c r="BM143" s="27">
        <v>0</v>
      </c>
      <c r="BN143" s="28"/>
      <c r="BO143" s="28"/>
      <c r="BP143" s="28"/>
      <c r="BQ143" s="29"/>
      <c r="BR143" s="66">
        <f t="shared" si="653"/>
        <v>2120</v>
      </c>
      <c r="BS143" s="67"/>
      <c r="BT143" s="67"/>
      <c r="BU143" s="67"/>
      <c r="BV143" s="68"/>
      <c r="BW143" s="27">
        <v>903</v>
      </c>
      <c r="BX143" s="28"/>
      <c r="BY143" s="28"/>
      <c r="BZ143" s="28"/>
      <c r="CA143" s="29"/>
      <c r="CB143" s="27">
        <v>670</v>
      </c>
      <c r="CC143" s="28"/>
      <c r="CD143" s="28"/>
      <c r="CE143" s="28"/>
      <c r="CF143" s="29"/>
      <c r="CG143" s="27">
        <v>98</v>
      </c>
      <c r="CH143" s="28"/>
      <c r="CI143" s="28"/>
      <c r="CJ143" s="28"/>
      <c r="CK143" s="29"/>
      <c r="CL143" s="27">
        <f t="shared" si="557"/>
        <v>3791</v>
      </c>
      <c r="CM143" s="28"/>
      <c r="CN143" s="28"/>
      <c r="CO143" s="28"/>
      <c r="CP143" s="29"/>
    </row>
    <row r="144" spans="1:94" ht="13.7" customHeight="1" x14ac:dyDescent="0.15">
      <c r="A144" s="106"/>
      <c r="B144" s="107"/>
      <c r="C144" s="107"/>
      <c r="D144" s="108"/>
      <c r="E144" s="51" t="s">
        <v>53</v>
      </c>
      <c r="F144" s="52"/>
      <c r="G144" s="52"/>
      <c r="H144" s="52"/>
      <c r="I144" s="53"/>
      <c r="J144" s="92">
        <f t="shared" ref="J144" si="654">SUM(J142:N143)</f>
        <v>23984</v>
      </c>
      <c r="K144" s="93"/>
      <c r="L144" s="93"/>
      <c r="M144" s="93"/>
      <c r="N144" s="94"/>
      <c r="O144" s="92">
        <f t="shared" ref="O144" si="655">SUM(O142:S143)</f>
        <v>24945</v>
      </c>
      <c r="P144" s="93"/>
      <c r="Q144" s="93"/>
      <c r="R144" s="93"/>
      <c r="S144" s="94"/>
      <c r="T144" s="92">
        <f t="shared" ref="T144" si="656">SUM(T142:X143)</f>
        <v>32814</v>
      </c>
      <c r="U144" s="93"/>
      <c r="V144" s="93"/>
      <c r="W144" s="93"/>
      <c r="X144" s="94"/>
      <c r="Y144" s="92">
        <f t="shared" ref="Y144" si="657">SUM(Y142:AC143)</f>
        <v>32178</v>
      </c>
      <c r="Z144" s="93"/>
      <c r="AA144" s="93"/>
      <c r="AB144" s="93"/>
      <c r="AC144" s="94"/>
      <c r="AD144" s="92">
        <f t="shared" ref="AD144" si="658">SUM(AD142:AH143)</f>
        <v>34617</v>
      </c>
      <c r="AE144" s="93"/>
      <c r="AF144" s="93"/>
      <c r="AG144" s="93"/>
      <c r="AH144" s="94"/>
      <c r="AI144" s="92">
        <f t="shared" ref="AI144" si="659">SUM(AI142:AM143)</f>
        <v>33718</v>
      </c>
      <c r="AJ144" s="93"/>
      <c r="AK144" s="93"/>
      <c r="AL144" s="93"/>
      <c r="AM144" s="94"/>
      <c r="AN144" s="92">
        <f t="shared" ref="AN144" si="660">SUM(AN142:AR143)</f>
        <v>33018</v>
      </c>
      <c r="AO144" s="93"/>
      <c r="AP144" s="93"/>
      <c r="AQ144" s="93"/>
      <c r="AR144" s="94"/>
      <c r="AS144" s="92">
        <f t="shared" ref="AS144" si="661">SUM(AS142:AW143)</f>
        <v>39582</v>
      </c>
      <c r="AT144" s="93"/>
      <c r="AU144" s="93"/>
      <c r="AV144" s="93"/>
      <c r="AW144" s="94"/>
      <c r="AX144" s="92">
        <f t="shared" ref="AX144" si="662">SUM(AX142:BB143)</f>
        <v>35435</v>
      </c>
      <c r="AY144" s="93"/>
      <c r="AZ144" s="93"/>
      <c r="BA144" s="93"/>
      <c r="BB144" s="94"/>
      <c r="BC144" s="92">
        <f t="shared" ref="BC144" si="663">SUM(BC142:BG143)</f>
        <v>38344</v>
      </c>
      <c r="BD144" s="93"/>
      <c r="BE144" s="93"/>
      <c r="BF144" s="93"/>
      <c r="BG144" s="94"/>
      <c r="BH144" s="92">
        <f t="shared" ref="BH144" si="664">SUM(BH142:BL143)</f>
        <v>38770</v>
      </c>
      <c r="BI144" s="93"/>
      <c r="BJ144" s="93"/>
      <c r="BK144" s="93"/>
      <c r="BL144" s="94"/>
      <c r="BM144" s="92">
        <f t="shared" ref="BM144" si="665">SUM(BM142:BQ143)</f>
        <v>28453</v>
      </c>
      <c r="BN144" s="93"/>
      <c r="BO144" s="93"/>
      <c r="BP144" s="93"/>
      <c r="BQ144" s="94"/>
      <c r="BR144" s="20">
        <f t="shared" ref="BR144" si="666">SUM(BR142:BV143)</f>
        <v>395858</v>
      </c>
      <c r="BS144" s="21"/>
      <c r="BT144" s="21"/>
      <c r="BU144" s="21"/>
      <c r="BV144" s="22"/>
      <c r="BW144" s="92">
        <f t="shared" ref="BW144" si="667">SUM(BW142:CA143)</f>
        <v>27380</v>
      </c>
      <c r="BX144" s="93"/>
      <c r="BY144" s="93"/>
      <c r="BZ144" s="93"/>
      <c r="CA144" s="94"/>
      <c r="CB144" s="92">
        <f t="shared" ref="CB144" si="668">SUM(CB142:CF143)</f>
        <v>28253</v>
      </c>
      <c r="CC144" s="93"/>
      <c r="CD144" s="93"/>
      <c r="CE144" s="93"/>
      <c r="CF144" s="94"/>
      <c r="CG144" s="92">
        <f t="shared" ref="CG144" si="669">SUM(CG142:CK143)</f>
        <v>34239</v>
      </c>
      <c r="CH144" s="93"/>
      <c r="CI144" s="93"/>
      <c r="CJ144" s="93"/>
      <c r="CK144" s="94"/>
      <c r="CL144" s="24">
        <f t="shared" si="557"/>
        <v>403987</v>
      </c>
      <c r="CM144" s="25"/>
      <c r="CN144" s="25"/>
      <c r="CO144" s="25"/>
      <c r="CP144" s="26"/>
    </row>
    <row r="145" spans="1:94" ht="13.7" customHeight="1" x14ac:dyDescent="0.15">
      <c r="A145" s="106"/>
      <c r="B145" s="107"/>
      <c r="C145" s="107"/>
      <c r="D145" s="108"/>
      <c r="E145" s="63" t="s">
        <v>55</v>
      </c>
      <c r="F145" s="64"/>
      <c r="G145" s="64"/>
      <c r="H145" s="64"/>
      <c r="I145" s="65"/>
      <c r="J145" s="30">
        <v>37142</v>
      </c>
      <c r="K145" s="31"/>
      <c r="L145" s="31"/>
      <c r="M145" s="31"/>
      <c r="N145" s="32"/>
      <c r="O145" s="30">
        <v>36366</v>
      </c>
      <c r="P145" s="31"/>
      <c r="Q145" s="31"/>
      <c r="R145" s="31"/>
      <c r="S145" s="32"/>
      <c r="T145" s="30">
        <v>33971</v>
      </c>
      <c r="U145" s="31"/>
      <c r="V145" s="31"/>
      <c r="W145" s="31"/>
      <c r="X145" s="32"/>
      <c r="Y145" s="30">
        <v>28755</v>
      </c>
      <c r="Z145" s="31"/>
      <c r="AA145" s="31"/>
      <c r="AB145" s="31"/>
      <c r="AC145" s="32"/>
      <c r="AD145" s="30">
        <v>38841</v>
      </c>
      <c r="AE145" s="31"/>
      <c r="AF145" s="31"/>
      <c r="AG145" s="31"/>
      <c r="AH145" s="32"/>
      <c r="AI145" s="30">
        <v>81742</v>
      </c>
      <c r="AJ145" s="31"/>
      <c r="AK145" s="31"/>
      <c r="AL145" s="31"/>
      <c r="AM145" s="32"/>
      <c r="AN145" s="30">
        <v>43596</v>
      </c>
      <c r="AO145" s="31"/>
      <c r="AP145" s="31"/>
      <c r="AQ145" s="31"/>
      <c r="AR145" s="32"/>
      <c r="AS145" s="30">
        <v>56964</v>
      </c>
      <c r="AT145" s="31"/>
      <c r="AU145" s="31"/>
      <c r="AV145" s="31"/>
      <c r="AW145" s="32"/>
      <c r="AX145" s="30">
        <v>46334</v>
      </c>
      <c r="AY145" s="31"/>
      <c r="AZ145" s="31"/>
      <c r="BA145" s="31"/>
      <c r="BB145" s="32"/>
      <c r="BC145" s="30">
        <v>44858</v>
      </c>
      <c r="BD145" s="31"/>
      <c r="BE145" s="31"/>
      <c r="BF145" s="31"/>
      <c r="BG145" s="32"/>
      <c r="BH145" s="30">
        <v>39111</v>
      </c>
      <c r="BI145" s="31"/>
      <c r="BJ145" s="31"/>
      <c r="BK145" s="31"/>
      <c r="BL145" s="32"/>
      <c r="BM145" s="30">
        <v>36838</v>
      </c>
      <c r="BN145" s="31"/>
      <c r="BO145" s="31"/>
      <c r="BP145" s="31"/>
      <c r="BQ145" s="32"/>
      <c r="BR145" s="14">
        <f t="shared" ref="BR145:BR146" si="670">SUM(J145:BQ145)</f>
        <v>524518</v>
      </c>
      <c r="BS145" s="15"/>
      <c r="BT145" s="15"/>
      <c r="BU145" s="15"/>
      <c r="BV145" s="16"/>
      <c r="BW145" s="30">
        <v>38322</v>
      </c>
      <c r="BX145" s="31"/>
      <c r="BY145" s="31"/>
      <c r="BZ145" s="31"/>
      <c r="CA145" s="32"/>
      <c r="CB145" s="30">
        <v>41479</v>
      </c>
      <c r="CC145" s="31"/>
      <c r="CD145" s="31"/>
      <c r="CE145" s="31"/>
      <c r="CF145" s="32"/>
      <c r="CG145" s="30">
        <v>49320</v>
      </c>
      <c r="CH145" s="31"/>
      <c r="CI145" s="31"/>
      <c r="CJ145" s="31"/>
      <c r="CK145" s="32"/>
      <c r="CL145" s="30">
        <f t="shared" si="557"/>
        <v>546160</v>
      </c>
      <c r="CM145" s="31"/>
      <c r="CN145" s="31"/>
      <c r="CO145" s="31"/>
      <c r="CP145" s="32"/>
    </row>
    <row r="146" spans="1:94" ht="13.7" customHeight="1" x14ac:dyDescent="0.15">
      <c r="A146" s="106"/>
      <c r="B146" s="107"/>
      <c r="C146" s="107"/>
      <c r="D146" s="108"/>
      <c r="E146" s="43" t="s">
        <v>52</v>
      </c>
      <c r="F146" s="44"/>
      <c r="G146" s="44"/>
      <c r="H146" s="44"/>
      <c r="I146" s="45"/>
      <c r="J146" s="27">
        <v>0</v>
      </c>
      <c r="K146" s="28"/>
      <c r="L146" s="28"/>
      <c r="M146" s="28"/>
      <c r="N146" s="29"/>
      <c r="O146" s="27">
        <v>0</v>
      </c>
      <c r="P146" s="28"/>
      <c r="Q146" s="28"/>
      <c r="R146" s="28"/>
      <c r="S146" s="29"/>
      <c r="T146" s="27">
        <v>0</v>
      </c>
      <c r="U146" s="28"/>
      <c r="V146" s="28"/>
      <c r="W146" s="28"/>
      <c r="X146" s="29"/>
      <c r="Y146" s="27">
        <v>0</v>
      </c>
      <c r="Z146" s="28"/>
      <c r="AA146" s="28"/>
      <c r="AB146" s="28"/>
      <c r="AC146" s="29"/>
      <c r="AD146" s="27">
        <v>0</v>
      </c>
      <c r="AE146" s="28"/>
      <c r="AF146" s="28"/>
      <c r="AG146" s="28"/>
      <c r="AH146" s="29"/>
      <c r="AI146" s="27">
        <v>0</v>
      </c>
      <c r="AJ146" s="28"/>
      <c r="AK146" s="28"/>
      <c r="AL146" s="28"/>
      <c r="AM146" s="29"/>
      <c r="AN146" s="27">
        <v>0</v>
      </c>
      <c r="AO146" s="28"/>
      <c r="AP146" s="28"/>
      <c r="AQ146" s="28"/>
      <c r="AR146" s="29"/>
      <c r="AS146" s="27">
        <v>0</v>
      </c>
      <c r="AT146" s="28"/>
      <c r="AU146" s="28"/>
      <c r="AV146" s="28"/>
      <c r="AW146" s="29"/>
      <c r="AX146" s="27">
        <v>0</v>
      </c>
      <c r="AY146" s="28"/>
      <c r="AZ146" s="28"/>
      <c r="BA146" s="28"/>
      <c r="BB146" s="29"/>
      <c r="BC146" s="27">
        <v>0</v>
      </c>
      <c r="BD146" s="28"/>
      <c r="BE146" s="28"/>
      <c r="BF146" s="28"/>
      <c r="BG146" s="29"/>
      <c r="BH146" s="27">
        <v>0</v>
      </c>
      <c r="BI146" s="28"/>
      <c r="BJ146" s="28"/>
      <c r="BK146" s="28"/>
      <c r="BL146" s="29"/>
      <c r="BM146" s="27">
        <v>0</v>
      </c>
      <c r="BN146" s="28"/>
      <c r="BO146" s="28"/>
      <c r="BP146" s="28"/>
      <c r="BQ146" s="29"/>
      <c r="BR146" s="66">
        <f t="shared" si="670"/>
        <v>0</v>
      </c>
      <c r="BS146" s="67"/>
      <c r="BT146" s="67"/>
      <c r="BU146" s="67"/>
      <c r="BV146" s="68"/>
      <c r="BW146" s="27">
        <v>0</v>
      </c>
      <c r="BX146" s="28"/>
      <c r="BY146" s="28"/>
      <c r="BZ146" s="28"/>
      <c r="CA146" s="29"/>
      <c r="CB146" s="27">
        <v>0</v>
      </c>
      <c r="CC146" s="28"/>
      <c r="CD146" s="28"/>
      <c r="CE146" s="28"/>
      <c r="CF146" s="29"/>
      <c r="CG146" s="27">
        <v>0</v>
      </c>
      <c r="CH146" s="28"/>
      <c r="CI146" s="28"/>
      <c r="CJ146" s="28"/>
      <c r="CK146" s="29"/>
      <c r="CL146" s="27">
        <f t="shared" si="557"/>
        <v>0</v>
      </c>
      <c r="CM146" s="28"/>
      <c r="CN146" s="28"/>
      <c r="CO146" s="28"/>
      <c r="CP146" s="29"/>
    </row>
    <row r="147" spans="1:94" ht="13.7" customHeight="1" x14ac:dyDescent="0.15">
      <c r="A147" s="106"/>
      <c r="B147" s="107"/>
      <c r="C147" s="107"/>
      <c r="D147" s="108"/>
      <c r="E147" s="51" t="s">
        <v>53</v>
      </c>
      <c r="F147" s="52"/>
      <c r="G147" s="52"/>
      <c r="H147" s="52"/>
      <c r="I147" s="53"/>
      <c r="J147" s="92">
        <f t="shared" ref="J147" si="671">SUM(J145:N146)</f>
        <v>37142</v>
      </c>
      <c r="K147" s="93"/>
      <c r="L147" s="93"/>
      <c r="M147" s="93"/>
      <c r="N147" s="94"/>
      <c r="O147" s="92">
        <f t="shared" ref="O147" si="672">SUM(O145:S146)</f>
        <v>36366</v>
      </c>
      <c r="P147" s="93"/>
      <c r="Q147" s="93"/>
      <c r="R147" s="93"/>
      <c r="S147" s="94"/>
      <c r="T147" s="92">
        <f t="shared" ref="T147" si="673">SUM(T145:X146)</f>
        <v>33971</v>
      </c>
      <c r="U147" s="93"/>
      <c r="V147" s="93"/>
      <c r="W147" s="93"/>
      <c r="X147" s="94"/>
      <c r="Y147" s="92">
        <f t="shared" ref="Y147" si="674">SUM(Y145:AC146)</f>
        <v>28755</v>
      </c>
      <c r="Z147" s="93"/>
      <c r="AA147" s="93"/>
      <c r="AB147" s="93"/>
      <c r="AC147" s="94"/>
      <c r="AD147" s="92">
        <f t="shared" ref="AD147" si="675">SUM(AD145:AH146)</f>
        <v>38841</v>
      </c>
      <c r="AE147" s="93"/>
      <c r="AF147" s="93"/>
      <c r="AG147" s="93"/>
      <c r="AH147" s="94"/>
      <c r="AI147" s="92">
        <f t="shared" ref="AI147" si="676">SUM(AI145:AM146)</f>
        <v>81742</v>
      </c>
      <c r="AJ147" s="93"/>
      <c r="AK147" s="93"/>
      <c r="AL147" s="93"/>
      <c r="AM147" s="94"/>
      <c r="AN147" s="92">
        <f t="shared" ref="AN147" si="677">SUM(AN145:AR146)</f>
        <v>43596</v>
      </c>
      <c r="AO147" s="93"/>
      <c r="AP147" s="93"/>
      <c r="AQ147" s="93"/>
      <c r="AR147" s="94"/>
      <c r="AS147" s="92">
        <f t="shared" ref="AS147" si="678">SUM(AS145:AW146)</f>
        <v>56964</v>
      </c>
      <c r="AT147" s="93"/>
      <c r="AU147" s="93"/>
      <c r="AV147" s="93"/>
      <c r="AW147" s="94"/>
      <c r="AX147" s="92">
        <f t="shared" ref="AX147" si="679">SUM(AX145:BB146)</f>
        <v>46334</v>
      </c>
      <c r="AY147" s="93"/>
      <c r="AZ147" s="93"/>
      <c r="BA147" s="93"/>
      <c r="BB147" s="94"/>
      <c r="BC147" s="92">
        <f t="shared" ref="BC147" si="680">SUM(BC145:BG146)</f>
        <v>44858</v>
      </c>
      <c r="BD147" s="93"/>
      <c r="BE147" s="93"/>
      <c r="BF147" s="93"/>
      <c r="BG147" s="94"/>
      <c r="BH147" s="92">
        <f t="shared" ref="BH147" si="681">SUM(BH145:BL146)</f>
        <v>39111</v>
      </c>
      <c r="BI147" s="93"/>
      <c r="BJ147" s="93"/>
      <c r="BK147" s="93"/>
      <c r="BL147" s="94"/>
      <c r="BM147" s="92">
        <f t="shared" ref="BM147" si="682">SUM(BM145:BQ146)</f>
        <v>36838</v>
      </c>
      <c r="BN147" s="93"/>
      <c r="BO147" s="93"/>
      <c r="BP147" s="93"/>
      <c r="BQ147" s="94"/>
      <c r="BR147" s="34">
        <f t="shared" ref="BR147" si="683">SUM(BR145:BV146)</f>
        <v>524518</v>
      </c>
      <c r="BS147" s="35"/>
      <c r="BT147" s="35"/>
      <c r="BU147" s="35"/>
      <c r="BV147" s="36"/>
      <c r="BW147" s="92">
        <f t="shared" ref="BW147" si="684">SUM(BW145:CA146)</f>
        <v>38322</v>
      </c>
      <c r="BX147" s="93"/>
      <c r="BY147" s="93"/>
      <c r="BZ147" s="93"/>
      <c r="CA147" s="94"/>
      <c r="CB147" s="92">
        <f t="shared" ref="CB147" si="685">SUM(CB145:CF146)</f>
        <v>41479</v>
      </c>
      <c r="CC147" s="93"/>
      <c r="CD147" s="93"/>
      <c r="CE147" s="93"/>
      <c r="CF147" s="94"/>
      <c r="CG147" s="92">
        <f t="shared" ref="CG147" si="686">SUM(CG145:CK146)</f>
        <v>49320</v>
      </c>
      <c r="CH147" s="93"/>
      <c r="CI147" s="93"/>
      <c r="CJ147" s="93"/>
      <c r="CK147" s="94"/>
      <c r="CL147" s="24">
        <f t="shared" si="557"/>
        <v>546160</v>
      </c>
      <c r="CM147" s="25"/>
      <c r="CN147" s="25"/>
      <c r="CO147" s="25"/>
      <c r="CP147" s="26"/>
    </row>
    <row r="148" spans="1:94" ht="13.7" customHeight="1" x14ac:dyDescent="0.15">
      <c r="A148" s="106" t="s">
        <v>34</v>
      </c>
      <c r="B148" s="107"/>
      <c r="C148" s="107"/>
      <c r="D148" s="108"/>
      <c r="E148" s="63" t="s">
        <v>54</v>
      </c>
      <c r="F148" s="64"/>
      <c r="G148" s="64"/>
      <c r="H148" s="64"/>
      <c r="I148" s="65"/>
      <c r="J148" s="30">
        <v>16195</v>
      </c>
      <c r="K148" s="31"/>
      <c r="L148" s="31"/>
      <c r="M148" s="31"/>
      <c r="N148" s="32"/>
      <c r="O148" s="30">
        <v>16341</v>
      </c>
      <c r="P148" s="31"/>
      <c r="Q148" s="31"/>
      <c r="R148" s="31"/>
      <c r="S148" s="32"/>
      <c r="T148" s="30">
        <v>20932</v>
      </c>
      <c r="U148" s="31"/>
      <c r="V148" s="31"/>
      <c r="W148" s="31"/>
      <c r="X148" s="32"/>
      <c r="Y148" s="30">
        <v>19561</v>
      </c>
      <c r="Z148" s="31"/>
      <c r="AA148" s="31"/>
      <c r="AB148" s="31"/>
      <c r="AC148" s="32"/>
      <c r="AD148" s="30">
        <v>21043</v>
      </c>
      <c r="AE148" s="31"/>
      <c r="AF148" s="31"/>
      <c r="AG148" s="31"/>
      <c r="AH148" s="32"/>
      <c r="AI148" s="30">
        <v>23221</v>
      </c>
      <c r="AJ148" s="31"/>
      <c r="AK148" s="31"/>
      <c r="AL148" s="31"/>
      <c r="AM148" s="32"/>
      <c r="AN148" s="30">
        <v>21972</v>
      </c>
      <c r="AO148" s="31"/>
      <c r="AP148" s="31"/>
      <c r="AQ148" s="31"/>
      <c r="AR148" s="32"/>
      <c r="AS148" s="30">
        <v>22745</v>
      </c>
      <c r="AT148" s="31"/>
      <c r="AU148" s="31"/>
      <c r="AV148" s="31"/>
      <c r="AW148" s="32"/>
      <c r="AX148" s="30">
        <v>19906</v>
      </c>
      <c r="AY148" s="31"/>
      <c r="AZ148" s="31"/>
      <c r="BA148" s="31"/>
      <c r="BB148" s="32"/>
      <c r="BC148" s="30">
        <v>24369</v>
      </c>
      <c r="BD148" s="31"/>
      <c r="BE148" s="31"/>
      <c r="BF148" s="31"/>
      <c r="BG148" s="32"/>
      <c r="BH148" s="30">
        <v>23065</v>
      </c>
      <c r="BI148" s="31"/>
      <c r="BJ148" s="31"/>
      <c r="BK148" s="31"/>
      <c r="BL148" s="32"/>
      <c r="BM148" s="30">
        <v>19282</v>
      </c>
      <c r="BN148" s="31"/>
      <c r="BO148" s="31"/>
      <c r="BP148" s="31"/>
      <c r="BQ148" s="32"/>
      <c r="BR148" s="14">
        <f t="shared" ref="BR148:BR149" si="687">SUM(J148:BQ148)</f>
        <v>248632</v>
      </c>
      <c r="BS148" s="15"/>
      <c r="BT148" s="15"/>
      <c r="BU148" s="15"/>
      <c r="BV148" s="16"/>
      <c r="BW148" s="30">
        <v>16854</v>
      </c>
      <c r="BX148" s="31"/>
      <c r="BY148" s="31"/>
      <c r="BZ148" s="31"/>
      <c r="CA148" s="32"/>
      <c r="CB148" s="30">
        <v>16447</v>
      </c>
      <c r="CC148" s="31"/>
      <c r="CD148" s="31"/>
      <c r="CE148" s="31"/>
      <c r="CF148" s="32"/>
      <c r="CG148" s="30">
        <v>22180</v>
      </c>
      <c r="CH148" s="31"/>
      <c r="CI148" s="31"/>
      <c r="CJ148" s="31"/>
      <c r="CK148" s="32"/>
      <c r="CL148" s="30">
        <f t="shared" si="557"/>
        <v>250645</v>
      </c>
      <c r="CM148" s="31"/>
      <c r="CN148" s="31"/>
      <c r="CO148" s="31"/>
      <c r="CP148" s="32"/>
    </row>
    <row r="149" spans="1:94" ht="13.7" customHeight="1" x14ac:dyDescent="0.15">
      <c r="A149" s="106"/>
      <c r="B149" s="107"/>
      <c r="C149" s="107"/>
      <c r="D149" s="108"/>
      <c r="E149" s="43" t="s">
        <v>52</v>
      </c>
      <c r="F149" s="44"/>
      <c r="G149" s="44"/>
      <c r="H149" s="44"/>
      <c r="I149" s="45"/>
      <c r="J149" s="27">
        <v>1269</v>
      </c>
      <c r="K149" s="28"/>
      <c r="L149" s="28"/>
      <c r="M149" s="28"/>
      <c r="N149" s="29"/>
      <c r="O149" s="27">
        <v>1851</v>
      </c>
      <c r="P149" s="28"/>
      <c r="Q149" s="28"/>
      <c r="R149" s="28"/>
      <c r="S149" s="29"/>
      <c r="T149" s="27">
        <v>4520</v>
      </c>
      <c r="U149" s="28"/>
      <c r="V149" s="28"/>
      <c r="W149" s="28"/>
      <c r="X149" s="29"/>
      <c r="Y149" s="27">
        <v>2568</v>
      </c>
      <c r="Z149" s="28"/>
      <c r="AA149" s="28"/>
      <c r="AB149" s="28"/>
      <c r="AC149" s="29"/>
      <c r="AD149" s="27">
        <v>866</v>
      </c>
      <c r="AE149" s="28"/>
      <c r="AF149" s="28"/>
      <c r="AG149" s="28"/>
      <c r="AH149" s="29"/>
      <c r="AI149" s="27">
        <v>2169</v>
      </c>
      <c r="AJ149" s="28"/>
      <c r="AK149" s="28"/>
      <c r="AL149" s="28"/>
      <c r="AM149" s="29"/>
      <c r="AN149" s="27">
        <v>2357</v>
      </c>
      <c r="AO149" s="28"/>
      <c r="AP149" s="28"/>
      <c r="AQ149" s="28"/>
      <c r="AR149" s="29"/>
      <c r="AS149" s="27">
        <v>96</v>
      </c>
      <c r="AT149" s="28"/>
      <c r="AU149" s="28"/>
      <c r="AV149" s="28"/>
      <c r="AW149" s="29"/>
      <c r="AX149" s="27">
        <v>0</v>
      </c>
      <c r="AY149" s="28"/>
      <c r="AZ149" s="28"/>
      <c r="BA149" s="28"/>
      <c r="BB149" s="29"/>
      <c r="BC149" s="27">
        <v>0</v>
      </c>
      <c r="BD149" s="28"/>
      <c r="BE149" s="28"/>
      <c r="BF149" s="28"/>
      <c r="BG149" s="29"/>
      <c r="BH149" s="27">
        <v>3506</v>
      </c>
      <c r="BI149" s="28"/>
      <c r="BJ149" s="28"/>
      <c r="BK149" s="28"/>
      <c r="BL149" s="29"/>
      <c r="BM149" s="27">
        <v>547</v>
      </c>
      <c r="BN149" s="28"/>
      <c r="BO149" s="28"/>
      <c r="BP149" s="28"/>
      <c r="BQ149" s="29"/>
      <c r="BR149" s="66">
        <f t="shared" si="687"/>
        <v>19749</v>
      </c>
      <c r="BS149" s="67"/>
      <c r="BT149" s="67"/>
      <c r="BU149" s="67"/>
      <c r="BV149" s="68"/>
      <c r="BW149" s="27">
        <v>236</v>
      </c>
      <c r="BX149" s="28"/>
      <c r="BY149" s="28"/>
      <c r="BZ149" s="28"/>
      <c r="CA149" s="29"/>
      <c r="CB149" s="27">
        <v>3317</v>
      </c>
      <c r="CC149" s="28"/>
      <c r="CD149" s="28"/>
      <c r="CE149" s="28"/>
      <c r="CF149" s="29"/>
      <c r="CG149" s="27">
        <v>4812</v>
      </c>
      <c r="CH149" s="28"/>
      <c r="CI149" s="28"/>
      <c r="CJ149" s="28"/>
      <c r="CK149" s="29"/>
      <c r="CL149" s="27">
        <f t="shared" si="557"/>
        <v>20474</v>
      </c>
      <c r="CM149" s="28"/>
      <c r="CN149" s="28"/>
      <c r="CO149" s="28"/>
      <c r="CP149" s="29"/>
    </row>
    <row r="150" spans="1:94" ht="13.7" customHeight="1" x14ac:dyDescent="0.15">
      <c r="A150" s="106"/>
      <c r="B150" s="107"/>
      <c r="C150" s="107"/>
      <c r="D150" s="108"/>
      <c r="E150" s="51" t="s">
        <v>53</v>
      </c>
      <c r="F150" s="52"/>
      <c r="G150" s="52"/>
      <c r="H150" s="52"/>
      <c r="I150" s="53"/>
      <c r="J150" s="92">
        <f>SUM(J148:N149)</f>
        <v>17464</v>
      </c>
      <c r="K150" s="93"/>
      <c r="L150" s="93"/>
      <c r="M150" s="93"/>
      <c r="N150" s="94"/>
      <c r="O150" s="92">
        <f t="shared" ref="O150" si="688">SUM(O148:S149)</f>
        <v>18192</v>
      </c>
      <c r="P150" s="93"/>
      <c r="Q150" s="93"/>
      <c r="R150" s="93"/>
      <c r="S150" s="94"/>
      <c r="T150" s="92">
        <f t="shared" ref="T150" si="689">SUM(T148:X149)</f>
        <v>25452</v>
      </c>
      <c r="U150" s="93"/>
      <c r="V150" s="93"/>
      <c r="W150" s="93"/>
      <c r="X150" s="94"/>
      <c r="Y150" s="92">
        <f t="shared" ref="Y150" si="690">SUM(Y148:AC149)</f>
        <v>22129</v>
      </c>
      <c r="Z150" s="93"/>
      <c r="AA150" s="93"/>
      <c r="AB150" s="93"/>
      <c r="AC150" s="94"/>
      <c r="AD150" s="92">
        <f t="shared" ref="AD150" si="691">SUM(AD148:AH149)</f>
        <v>21909</v>
      </c>
      <c r="AE150" s="93"/>
      <c r="AF150" s="93"/>
      <c r="AG150" s="93"/>
      <c r="AH150" s="94"/>
      <c r="AI150" s="92">
        <f t="shared" ref="AI150" si="692">SUM(AI148:AM149)</f>
        <v>25390</v>
      </c>
      <c r="AJ150" s="93"/>
      <c r="AK150" s="93"/>
      <c r="AL150" s="93"/>
      <c r="AM150" s="94"/>
      <c r="AN150" s="92">
        <f t="shared" ref="AN150" si="693">SUM(AN148:AR149)</f>
        <v>24329</v>
      </c>
      <c r="AO150" s="93"/>
      <c r="AP150" s="93"/>
      <c r="AQ150" s="93"/>
      <c r="AR150" s="94"/>
      <c r="AS150" s="92">
        <f t="shared" ref="AS150" si="694">SUM(AS148:AW149)</f>
        <v>22841</v>
      </c>
      <c r="AT150" s="93"/>
      <c r="AU150" s="93"/>
      <c r="AV150" s="93"/>
      <c r="AW150" s="94"/>
      <c r="AX150" s="92">
        <f t="shared" ref="AX150" si="695">SUM(AX148:BB149)</f>
        <v>19906</v>
      </c>
      <c r="AY150" s="93"/>
      <c r="AZ150" s="93"/>
      <c r="BA150" s="93"/>
      <c r="BB150" s="94"/>
      <c r="BC150" s="92">
        <f t="shared" ref="BC150" si="696">SUM(BC148:BG149)</f>
        <v>24369</v>
      </c>
      <c r="BD150" s="93"/>
      <c r="BE150" s="93"/>
      <c r="BF150" s="93"/>
      <c r="BG150" s="94"/>
      <c r="BH150" s="92">
        <f t="shared" ref="BH150" si="697">SUM(BH148:BL149)</f>
        <v>26571</v>
      </c>
      <c r="BI150" s="93"/>
      <c r="BJ150" s="93"/>
      <c r="BK150" s="93"/>
      <c r="BL150" s="94"/>
      <c r="BM150" s="92">
        <f t="shared" ref="BM150" si="698">SUM(BM148:BQ149)</f>
        <v>19829</v>
      </c>
      <c r="BN150" s="93"/>
      <c r="BO150" s="93"/>
      <c r="BP150" s="93"/>
      <c r="BQ150" s="94"/>
      <c r="BR150" s="20">
        <f t="shared" ref="BR150" si="699">SUM(BR148:BV149)</f>
        <v>268381</v>
      </c>
      <c r="BS150" s="21"/>
      <c r="BT150" s="21"/>
      <c r="BU150" s="21"/>
      <c r="BV150" s="22"/>
      <c r="BW150" s="92">
        <f>SUM(BW148:CA149)</f>
        <v>17090</v>
      </c>
      <c r="BX150" s="93"/>
      <c r="BY150" s="93"/>
      <c r="BZ150" s="93"/>
      <c r="CA150" s="94"/>
      <c r="CB150" s="92">
        <f t="shared" ref="CB150" si="700">SUM(CB148:CF149)</f>
        <v>19764</v>
      </c>
      <c r="CC150" s="93"/>
      <c r="CD150" s="93"/>
      <c r="CE150" s="93"/>
      <c r="CF150" s="94"/>
      <c r="CG150" s="92">
        <f t="shared" ref="CG150" si="701">SUM(CG148:CK149)</f>
        <v>26992</v>
      </c>
      <c r="CH150" s="93"/>
      <c r="CI150" s="93"/>
      <c r="CJ150" s="93"/>
      <c r="CK150" s="94"/>
      <c r="CL150" s="24">
        <f t="shared" si="557"/>
        <v>271119</v>
      </c>
      <c r="CM150" s="25"/>
      <c r="CN150" s="25"/>
      <c r="CO150" s="25"/>
      <c r="CP150" s="26"/>
    </row>
    <row r="151" spans="1:94" ht="13.7" customHeight="1" x14ac:dyDescent="0.15">
      <c r="A151" s="106"/>
      <c r="B151" s="107"/>
      <c r="C151" s="107"/>
      <c r="D151" s="108"/>
      <c r="E151" s="63" t="s">
        <v>55</v>
      </c>
      <c r="F151" s="64"/>
      <c r="G151" s="64"/>
      <c r="H151" s="64"/>
      <c r="I151" s="65"/>
      <c r="J151" s="30">
        <v>2493</v>
      </c>
      <c r="K151" s="31"/>
      <c r="L151" s="31"/>
      <c r="M151" s="31"/>
      <c r="N151" s="32"/>
      <c r="O151" s="30">
        <v>1901</v>
      </c>
      <c r="P151" s="31"/>
      <c r="Q151" s="31"/>
      <c r="R151" s="31"/>
      <c r="S151" s="32"/>
      <c r="T151" s="30">
        <v>2370</v>
      </c>
      <c r="U151" s="31"/>
      <c r="V151" s="31"/>
      <c r="W151" s="31"/>
      <c r="X151" s="32"/>
      <c r="Y151" s="30">
        <v>1698</v>
      </c>
      <c r="Z151" s="31"/>
      <c r="AA151" s="31"/>
      <c r="AB151" s="31"/>
      <c r="AC151" s="32"/>
      <c r="AD151" s="30">
        <v>1331</v>
      </c>
      <c r="AE151" s="31"/>
      <c r="AF151" s="31"/>
      <c r="AG151" s="31"/>
      <c r="AH151" s="32"/>
      <c r="AI151" s="30">
        <v>12360</v>
      </c>
      <c r="AJ151" s="31"/>
      <c r="AK151" s="31"/>
      <c r="AL151" s="31"/>
      <c r="AM151" s="32"/>
      <c r="AN151" s="30">
        <v>1855</v>
      </c>
      <c r="AO151" s="31"/>
      <c r="AP151" s="31"/>
      <c r="AQ151" s="31"/>
      <c r="AR151" s="32"/>
      <c r="AS151" s="30">
        <v>2146</v>
      </c>
      <c r="AT151" s="31"/>
      <c r="AU151" s="31"/>
      <c r="AV151" s="31"/>
      <c r="AW151" s="32"/>
      <c r="AX151" s="30">
        <v>2363</v>
      </c>
      <c r="AY151" s="31"/>
      <c r="AZ151" s="31"/>
      <c r="BA151" s="31"/>
      <c r="BB151" s="32"/>
      <c r="BC151" s="30">
        <v>7607</v>
      </c>
      <c r="BD151" s="31"/>
      <c r="BE151" s="31"/>
      <c r="BF151" s="31"/>
      <c r="BG151" s="32"/>
      <c r="BH151" s="30">
        <v>7140</v>
      </c>
      <c r="BI151" s="31"/>
      <c r="BJ151" s="31"/>
      <c r="BK151" s="31"/>
      <c r="BL151" s="32"/>
      <c r="BM151" s="30">
        <v>6135</v>
      </c>
      <c r="BN151" s="31"/>
      <c r="BO151" s="31"/>
      <c r="BP151" s="31"/>
      <c r="BQ151" s="32"/>
      <c r="BR151" s="14">
        <f t="shared" ref="BR151:BR152" si="702">SUM(J151:BQ151)</f>
        <v>49399</v>
      </c>
      <c r="BS151" s="15"/>
      <c r="BT151" s="15"/>
      <c r="BU151" s="15"/>
      <c r="BV151" s="16"/>
      <c r="BW151" s="30">
        <v>3562</v>
      </c>
      <c r="BX151" s="31"/>
      <c r="BY151" s="31"/>
      <c r="BZ151" s="31"/>
      <c r="CA151" s="32"/>
      <c r="CB151" s="30">
        <v>5590</v>
      </c>
      <c r="CC151" s="31"/>
      <c r="CD151" s="31"/>
      <c r="CE151" s="31"/>
      <c r="CF151" s="32"/>
      <c r="CG151" s="30">
        <v>5840</v>
      </c>
      <c r="CH151" s="31"/>
      <c r="CI151" s="31"/>
      <c r="CJ151" s="31"/>
      <c r="CK151" s="32"/>
      <c r="CL151" s="30">
        <f t="shared" si="557"/>
        <v>57627</v>
      </c>
      <c r="CM151" s="31"/>
      <c r="CN151" s="31"/>
      <c r="CO151" s="31"/>
      <c r="CP151" s="32"/>
    </row>
    <row r="152" spans="1:94" ht="13.7" customHeight="1" x14ac:dyDescent="0.15">
      <c r="A152" s="106"/>
      <c r="B152" s="107"/>
      <c r="C152" s="107"/>
      <c r="D152" s="108"/>
      <c r="E152" s="43" t="s">
        <v>52</v>
      </c>
      <c r="F152" s="44"/>
      <c r="G152" s="44"/>
      <c r="H152" s="44"/>
      <c r="I152" s="45"/>
      <c r="J152" s="27">
        <v>0</v>
      </c>
      <c r="K152" s="28"/>
      <c r="L152" s="28"/>
      <c r="M152" s="28"/>
      <c r="N152" s="29"/>
      <c r="O152" s="27">
        <v>0</v>
      </c>
      <c r="P152" s="28"/>
      <c r="Q152" s="28"/>
      <c r="R152" s="28"/>
      <c r="S152" s="29"/>
      <c r="T152" s="27">
        <v>0</v>
      </c>
      <c r="U152" s="28"/>
      <c r="V152" s="28"/>
      <c r="W152" s="28"/>
      <c r="X152" s="29"/>
      <c r="Y152" s="27">
        <v>0</v>
      </c>
      <c r="Z152" s="28"/>
      <c r="AA152" s="28"/>
      <c r="AB152" s="28"/>
      <c r="AC152" s="29"/>
      <c r="AD152" s="27">
        <v>0</v>
      </c>
      <c r="AE152" s="28"/>
      <c r="AF152" s="28"/>
      <c r="AG152" s="28"/>
      <c r="AH152" s="29"/>
      <c r="AI152" s="27">
        <v>0</v>
      </c>
      <c r="AJ152" s="28"/>
      <c r="AK152" s="28"/>
      <c r="AL152" s="28"/>
      <c r="AM152" s="29"/>
      <c r="AN152" s="27">
        <v>0</v>
      </c>
      <c r="AO152" s="28"/>
      <c r="AP152" s="28"/>
      <c r="AQ152" s="28"/>
      <c r="AR152" s="29"/>
      <c r="AS152" s="27">
        <v>0</v>
      </c>
      <c r="AT152" s="28"/>
      <c r="AU152" s="28"/>
      <c r="AV152" s="28"/>
      <c r="AW152" s="29"/>
      <c r="AX152" s="27">
        <v>0</v>
      </c>
      <c r="AY152" s="28"/>
      <c r="AZ152" s="28"/>
      <c r="BA152" s="28"/>
      <c r="BB152" s="29"/>
      <c r="BC152" s="27">
        <v>0</v>
      </c>
      <c r="BD152" s="28"/>
      <c r="BE152" s="28"/>
      <c r="BF152" s="28"/>
      <c r="BG152" s="29"/>
      <c r="BH152" s="27">
        <v>0</v>
      </c>
      <c r="BI152" s="28"/>
      <c r="BJ152" s="28"/>
      <c r="BK152" s="28"/>
      <c r="BL152" s="29"/>
      <c r="BM152" s="27">
        <v>0</v>
      </c>
      <c r="BN152" s="28"/>
      <c r="BO152" s="28"/>
      <c r="BP152" s="28"/>
      <c r="BQ152" s="29"/>
      <c r="BR152" s="66">
        <f t="shared" si="702"/>
        <v>0</v>
      </c>
      <c r="BS152" s="67"/>
      <c r="BT152" s="67"/>
      <c r="BU152" s="67"/>
      <c r="BV152" s="68"/>
      <c r="BW152" s="27">
        <v>0</v>
      </c>
      <c r="BX152" s="28"/>
      <c r="BY152" s="28"/>
      <c r="BZ152" s="28"/>
      <c r="CA152" s="29"/>
      <c r="CB152" s="27">
        <v>0</v>
      </c>
      <c r="CC152" s="28"/>
      <c r="CD152" s="28"/>
      <c r="CE152" s="28"/>
      <c r="CF152" s="29"/>
      <c r="CG152" s="27">
        <v>0</v>
      </c>
      <c r="CH152" s="28"/>
      <c r="CI152" s="28"/>
      <c r="CJ152" s="28"/>
      <c r="CK152" s="29"/>
      <c r="CL152" s="27">
        <f t="shared" si="557"/>
        <v>0</v>
      </c>
      <c r="CM152" s="28"/>
      <c r="CN152" s="28"/>
      <c r="CO152" s="28"/>
      <c r="CP152" s="29"/>
    </row>
    <row r="153" spans="1:94" ht="13.7" customHeight="1" x14ac:dyDescent="0.15">
      <c r="A153" s="106"/>
      <c r="B153" s="107"/>
      <c r="C153" s="107"/>
      <c r="D153" s="108"/>
      <c r="E153" s="51" t="s">
        <v>53</v>
      </c>
      <c r="F153" s="52"/>
      <c r="G153" s="52"/>
      <c r="H153" s="52"/>
      <c r="I153" s="53"/>
      <c r="J153" s="92">
        <f t="shared" ref="J153" si="703">SUM(J151:N152)</f>
        <v>2493</v>
      </c>
      <c r="K153" s="93"/>
      <c r="L153" s="93"/>
      <c r="M153" s="93"/>
      <c r="N153" s="94"/>
      <c r="O153" s="92">
        <f t="shared" ref="O153" si="704">SUM(O151:S152)</f>
        <v>1901</v>
      </c>
      <c r="P153" s="93"/>
      <c r="Q153" s="93"/>
      <c r="R153" s="93"/>
      <c r="S153" s="94"/>
      <c r="T153" s="92">
        <f t="shared" ref="T153" si="705">SUM(T151:X152)</f>
        <v>2370</v>
      </c>
      <c r="U153" s="93"/>
      <c r="V153" s="93"/>
      <c r="W153" s="93"/>
      <c r="X153" s="94"/>
      <c r="Y153" s="92">
        <f t="shared" ref="Y153" si="706">SUM(Y151:AC152)</f>
        <v>1698</v>
      </c>
      <c r="Z153" s="93"/>
      <c r="AA153" s="93"/>
      <c r="AB153" s="93"/>
      <c r="AC153" s="94"/>
      <c r="AD153" s="92">
        <f t="shared" ref="AD153" si="707">SUM(AD151:AH152)</f>
        <v>1331</v>
      </c>
      <c r="AE153" s="93"/>
      <c r="AF153" s="93"/>
      <c r="AG153" s="93"/>
      <c r="AH153" s="94"/>
      <c r="AI153" s="92">
        <f t="shared" ref="AI153" si="708">SUM(AI151:AM152)</f>
        <v>12360</v>
      </c>
      <c r="AJ153" s="93"/>
      <c r="AK153" s="93"/>
      <c r="AL153" s="93"/>
      <c r="AM153" s="94"/>
      <c r="AN153" s="92">
        <f t="shared" ref="AN153" si="709">SUM(AN151:AR152)</f>
        <v>1855</v>
      </c>
      <c r="AO153" s="93"/>
      <c r="AP153" s="93"/>
      <c r="AQ153" s="93"/>
      <c r="AR153" s="94"/>
      <c r="AS153" s="92">
        <f t="shared" ref="AS153" si="710">SUM(AS151:AW152)</f>
        <v>2146</v>
      </c>
      <c r="AT153" s="93"/>
      <c r="AU153" s="93"/>
      <c r="AV153" s="93"/>
      <c r="AW153" s="94"/>
      <c r="AX153" s="92">
        <f t="shared" ref="AX153" si="711">SUM(AX151:BB152)</f>
        <v>2363</v>
      </c>
      <c r="AY153" s="93"/>
      <c r="AZ153" s="93"/>
      <c r="BA153" s="93"/>
      <c r="BB153" s="94"/>
      <c r="BC153" s="92">
        <f t="shared" ref="BC153" si="712">SUM(BC151:BG152)</f>
        <v>7607</v>
      </c>
      <c r="BD153" s="93"/>
      <c r="BE153" s="93"/>
      <c r="BF153" s="93"/>
      <c r="BG153" s="94"/>
      <c r="BH153" s="92">
        <f t="shared" ref="BH153" si="713">SUM(BH151:BL152)</f>
        <v>7140</v>
      </c>
      <c r="BI153" s="93"/>
      <c r="BJ153" s="93"/>
      <c r="BK153" s="93"/>
      <c r="BL153" s="94"/>
      <c r="BM153" s="92">
        <f t="shared" ref="BM153" si="714">SUM(BM151:BQ152)</f>
        <v>6135</v>
      </c>
      <c r="BN153" s="93"/>
      <c r="BO153" s="93"/>
      <c r="BP153" s="93"/>
      <c r="BQ153" s="94"/>
      <c r="BR153" s="34">
        <f t="shared" ref="BR153" si="715">SUM(BR151:BV152)</f>
        <v>49399</v>
      </c>
      <c r="BS153" s="35"/>
      <c r="BT153" s="35"/>
      <c r="BU153" s="35"/>
      <c r="BV153" s="36"/>
      <c r="BW153" s="92">
        <f t="shared" ref="BW153" si="716">SUM(BW151:CA152)</f>
        <v>3562</v>
      </c>
      <c r="BX153" s="93"/>
      <c r="BY153" s="93"/>
      <c r="BZ153" s="93"/>
      <c r="CA153" s="94"/>
      <c r="CB153" s="92">
        <f t="shared" ref="CB153" si="717">SUM(CB151:CF152)</f>
        <v>5590</v>
      </c>
      <c r="CC153" s="93"/>
      <c r="CD153" s="93"/>
      <c r="CE153" s="93"/>
      <c r="CF153" s="94"/>
      <c r="CG153" s="92">
        <f t="shared" ref="CG153" si="718">SUM(CG151:CK152)</f>
        <v>5840</v>
      </c>
      <c r="CH153" s="93"/>
      <c r="CI153" s="93"/>
      <c r="CJ153" s="93"/>
      <c r="CK153" s="94"/>
      <c r="CL153" s="24">
        <f t="shared" si="557"/>
        <v>57627</v>
      </c>
      <c r="CM153" s="25"/>
      <c r="CN153" s="25"/>
      <c r="CO153" s="25"/>
      <c r="CP153" s="26"/>
    </row>
    <row r="154" spans="1:94" ht="13.7" customHeight="1" x14ac:dyDescent="0.15">
      <c r="A154" s="118" t="s">
        <v>35</v>
      </c>
      <c r="B154" s="119"/>
      <c r="C154" s="119"/>
      <c r="D154" s="120"/>
      <c r="E154" s="63" t="s">
        <v>54</v>
      </c>
      <c r="F154" s="64"/>
      <c r="G154" s="64"/>
      <c r="H154" s="64"/>
      <c r="I154" s="65"/>
      <c r="J154" s="30">
        <v>21726</v>
      </c>
      <c r="K154" s="31"/>
      <c r="L154" s="31"/>
      <c r="M154" s="31"/>
      <c r="N154" s="32"/>
      <c r="O154" s="30">
        <v>19793</v>
      </c>
      <c r="P154" s="31"/>
      <c r="Q154" s="31"/>
      <c r="R154" s="31"/>
      <c r="S154" s="32"/>
      <c r="T154" s="30">
        <v>23704</v>
      </c>
      <c r="U154" s="31"/>
      <c r="V154" s="31"/>
      <c r="W154" s="31"/>
      <c r="X154" s="32"/>
      <c r="Y154" s="30">
        <v>22645</v>
      </c>
      <c r="Z154" s="31"/>
      <c r="AA154" s="31"/>
      <c r="AB154" s="31"/>
      <c r="AC154" s="32"/>
      <c r="AD154" s="30">
        <v>23904</v>
      </c>
      <c r="AE154" s="31"/>
      <c r="AF154" s="31"/>
      <c r="AG154" s="31"/>
      <c r="AH154" s="32"/>
      <c r="AI154" s="30">
        <v>24142</v>
      </c>
      <c r="AJ154" s="31"/>
      <c r="AK154" s="31"/>
      <c r="AL154" s="31"/>
      <c r="AM154" s="32"/>
      <c r="AN154" s="30">
        <v>23839</v>
      </c>
      <c r="AO154" s="31"/>
      <c r="AP154" s="31"/>
      <c r="AQ154" s="31"/>
      <c r="AR154" s="32"/>
      <c r="AS154" s="30">
        <v>29929</v>
      </c>
      <c r="AT154" s="31"/>
      <c r="AU154" s="31"/>
      <c r="AV154" s="31"/>
      <c r="AW154" s="32"/>
      <c r="AX154" s="30">
        <v>25605</v>
      </c>
      <c r="AY154" s="31"/>
      <c r="AZ154" s="31"/>
      <c r="BA154" s="31"/>
      <c r="BB154" s="32"/>
      <c r="BC154" s="30">
        <v>26185</v>
      </c>
      <c r="BD154" s="31"/>
      <c r="BE154" s="31"/>
      <c r="BF154" s="31"/>
      <c r="BG154" s="32"/>
      <c r="BH154" s="30">
        <v>25734</v>
      </c>
      <c r="BI154" s="31"/>
      <c r="BJ154" s="31"/>
      <c r="BK154" s="31"/>
      <c r="BL154" s="32"/>
      <c r="BM154" s="30">
        <v>24133</v>
      </c>
      <c r="BN154" s="31"/>
      <c r="BO154" s="31"/>
      <c r="BP154" s="31"/>
      <c r="BQ154" s="32"/>
      <c r="BR154" s="14">
        <f t="shared" ref="BR154:BR155" si="719">SUM(J154:BQ154)</f>
        <v>291339</v>
      </c>
      <c r="BS154" s="15"/>
      <c r="BT154" s="15"/>
      <c r="BU154" s="15"/>
      <c r="BV154" s="16"/>
      <c r="BW154" s="30">
        <v>23671</v>
      </c>
      <c r="BX154" s="31"/>
      <c r="BY154" s="31"/>
      <c r="BZ154" s="31"/>
      <c r="CA154" s="32"/>
      <c r="CB154" s="30">
        <v>19614</v>
      </c>
      <c r="CC154" s="31"/>
      <c r="CD154" s="31"/>
      <c r="CE154" s="31"/>
      <c r="CF154" s="32"/>
      <c r="CG154" s="30">
        <v>25818</v>
      </c>
      <c r="CH154" s="31"/>
      <c r="CI154" s="31"/>
      <c r="CJ154" s="31"/>
      <c r="CK154" s="32"/>
      <c r="CL154" s="30">
        <f t="shared" si="557"/>
        <v>295219</v>
      </c>
      <c r="CM154" s="31"/>
      <c r="CN154" s="31"/>
      <c r="CO154" s="31"/>
      <c r="CP154" s="32"/>
    </row>
    <row r="155" spans="1:94" ht="13.7" customHeight="1" x14ac:dyDescent="0.15">
      <c r="A155" s="118"/>
      <c r="B155" s="119"/>
      <c r="C155" s="119"/>
      <c r="D155" s="120"/>
      <c r="E155" s="43" t="s">
        <v>52</v>
      </c>
      <c r="F155" s="44"/>
      <c r="G155" s="44"/>
      <c r="H155" s="44"/>
      <c r="I155" s="45"/>
      <c r="J155" s="27">
        <v>0</v>
      </c>
      <c r="K155" s="28"/>
      <c r="L155" s="28"/>
      <c r="M155" s="28"/>
      <c r="N155" s="29"/>
      <c r="O155" s="27">
        <v>0</v>
      </c>
      <c r="P155" s="28"/>
      <c r="Q155" s="28"/>
      <c r="R155" s="28"/>
      <c r="S155" s="29"/>
      <c r="T155" s="27">
        <v>0</v>
      </c>
      <c r="U155" s="28"/>
      <c r="V155" s="28"/>
      <c r="W155" s="28"/>
      <c r="X155" s="29"/>
      <c r="Y155" s="27">
        <v>0</v>
      </c>
      <c r="Z155" s="28"/>
      <c r="AA155" s="28"/>
      <c r="AB155" s="28"/>
      <c r="AC155" s="29"/>
      <c r="AD155" s="27">
        <v>0</v>
      </c>
      <c r="AE155" s="28"/>
      <c r="AF155" s="28"/>
      <c r="AG155" s="28"/>
      <c r="AH155" s="29"/>
      <c r="AI155" s="27">
        <v>0</v>
      </c>
      <c r="AJ155" s="28"/>
      <c r="AK155" s="28"/>
      <c r="AL155" s="28"/>
      <c r="AM155" s="29"/>
      <c r="AN155" s="27">
        <v>0</v>
      </c>
      <c r="AO155" s="28"/>
      <c r="AP155" s="28"/>
      <c r="AQ155" s="28"/>
      <c r="AR155" s="29"/>
      <c r="AS155" s="27">
        <v>0</v>
      </c>
      <c r="AT155" s="28"/>
      <c r="AU155" s="28"/>
      <c r="AV155" s="28"/>
      <c r="AW155" s="29"/>
      <c r="AX155" s="27">
        <v>0</v>
      </c>
      <c r="AY155" s="28"/>
      <c r="AZ155" s="28"/>
      <c r="BA155" s="28"/>
      <c r="BB155" s="29"/>
      <c r="BC155" s="27">
        <v>0</v>
      </c>
      <c r="BD155" s="28"/>
      <c r="BE155" s="28"/>
      <c r="BF155" s="28"/>
      <c r="BG155" s="29"/>
      <c r="BH155" s="27">
        <v>0</v>
      </c>
      <c r="BI155" s="28"/>
      <c r="BJ155" s="28"/>
      <c r="BK155" s="28"/>
      <c r="BL155" s="29"/>
      <c r="BM155" s="27">
        <v>0</v>
      </c>
      <c r="BN155" s="28"/>
      <c r="BO155" s="28"/>
      <c r="BP155" s="28"/>
      <c r="BQ155" s="29"/>
      <c r="BR155" s="66">
        <f t="shared" si="719"/>
        <v>0</v>
      </c>
      <c r="BS155" s="67"/>
      <c r="BT155" s="67"/>
      <c r="BU155" s="67"/>
      <c r="BV155" s="68"/>
      <c r="BW155" s="27">
        <v>0</v>
      </c>
      <c r="BX155" s="28"/>
      <c r="BY155" s="28"/>
      <c r="BZ155" s="28"/>
      <c r="CA155" s="29"/>
      <c r="CB155" s="27">
        <v>0</v>
      </c>
      <c r="CC155" s="28"/>
      <c r="CD155" s="28"/>
      <c r="CE155" s="28"/>
      <c r="CF155" s="29"/>
      <c r="CG155" s="27">
        <v>0</v>
      </c>
      <c r="CH155" s="28"/>
      <c r="CI155" s="28"/>
      <c r="CJ155" s="28"/>
      <c r="CK155" s="29"/>
      <c r="CL155" s="27">
        <f t="shared" si="557"/>
        <v>0</v>
      </c>
      <c r="CM155" s="28"/>
      <c r="CN155" s="28"/>
      <c r="CO155" s="28"/>
      <c r="CP155" s="29"/>
    </row>
    <row r="156" spans="1:94" ht="13.7" customHeight="1" x14ac:dyDescent="0.15">
      <c r="A156" s="118"/>
      <c r="B156" s="119"/>
      <c r="C156" s="119"/>
      <c r="D156" s="120"/>
      <c r="E156" s="51" t="s">
        <v>53</v>
      </c>
      <c r="F156" s="52"/>
      <c r="G156" s="52"/>
      <c r="H156" s="52"/>
      <c r="I156" s="53"/>
      <c r="J156" s="92">
        <f t="shared" ref="J156" si="720">SUM(J154:N155)</f>
        <v>21726</v>
      </c>
      <c r="K156" s="93"/>
      <c r="L156" s="93"/>
      <c r="M156" s="93"/>
      <c r="N156" s="94"/>
      <c r="O156" s="92">
        <f t="shared" ref="O156" si="721">SUM(O154:S155)</f>
        <v>19793</v>
      </c>
      <c r="P156" s="93"/>
      <c r="Q156" s="93"/>
      <c r="R156" s="93"/>
      <c r="S156" s="94"/>
      <c r="T156" s="92">
        <f t="shared" ref="T156" si="722">SUM(T154:X155)</f>
        <v>23704</v>
      </c>
      <c r="U156" s="93"/>
      <c r="V156" s="93"/>
      <c r="W156" s="93"/>
      <c r="X156" s="94"/>
      <c r="Y156" s="92">
        <f t="shared" ref="Y156" si="723">SUM(Y154:AC155)</f>
        <v>22645</v>
      </c>
      <c r="Z156" s="93"/>
      <c r="AA156" s="93"/>
      <c r="AB156" s="93"/>
      <c r="AC156" s="94"/>
      <c r="AD156" s="92">
        <f t="shared" ref="AD156" si="724">SUM(AD154:AH155)</f>
        <v>23904</v>
      </c>
      <c r="AE156" s="93"/>
      <c r="AF156" s="93"/>
      <c r="AG156" s="93"/>
      <c r="AH156" s="94"/>
      <c r="AI156" s="92">
        <f t="shared" ref="AI156" si="725">SUM(AI154:AM155)</f>
        <v>24142</v>
      </c>
      <c r="AJ156" s="93"/>
      <c r="AK156" s="93"/>
      <c r="AL156" s="93"/>
      <c r="AM156" s="94"/>
      <c r="AN156" s="92">
        <f t="shared" ref="AN156" si="726">SUM(AN154:AR155)</f>
        <v>23839</v>
      </c>
      <c r="AO156" s="93"/>
      <c r="AP156" s="93"/>
      <c r="AQ156" s="93"/>
      <c r="AR156" s="94"/>
      <c r="AS156" s="92">
        <f t="shared" ref="AS156" si="727">SUM(AS154:AW155)</f>
        <v>29929</v>
      </c>
      <c r="AT156" s="93"/>
      <c r="AU156" s="93"/>
      <c r="AV156" s="93"/>
      <c r="AW156" s="94"/>
      <c r="AX156" s="92">
        <f t="shared" ref="AX156" si="728">SUM(AX154:BB155)</f>
        <v>25605</v>
      </c>
      <c r="AY156" s="93"/>
      <c r="AZ156" s="93"/>
      <c r="BA156" s="93"/>
      <c r="BB156" s="94"/>
      <c r="BC156" s="92">
        <f t="shared" ref="BC156" si="729">SUM(BC154:BG155)</f>
        <v>26185</v>
      </c>
      <c r="BD156" s="93"/>
      <c r="BE156" s="93"/>
      <c r="BF156" s="93"/>
      <c r="BG156" s="94"/>
      <c r="BH156" s="92">
        <f t="shared" ref="BH156" si="730">SUM(BH154:BL155)</f>
        <v>25734</v>
      </c>
      <c r="BI156" s="93"/>
      <c r="BJ156" s="93"/>
      <c r="BK156" s="93"/>
      <c r="BL156" s="94"/>
      <c r="BM156" s="92">
        <f t="shared" ref="BM156" si="731">SUM(BM154:BQ155)</f>
        <v>24133</v>
      </c>
      <c r="BN156" s="93"/>
      <c r="BO156" s="93"/>
      <c r="BP156" s="93"/>
      <c r="BQ156" s="94"/>
      <c r="BR156" s="20">
        <f t="shared" ref="BR156" si="732">SUM(BR154:BV155)</f>
        <v>291339</v>
      </c>
      <c r="BS156" s="21"/>
      <c r="BT156" s="21"/>
      <c r="BU156" s="21"/>
      <c r="BV156" s="22"/>
      <c r="BW156" s="92">
        <f t="shared" ref="BW156" si="733">SUM(BW154:CA155)</f>
        <v>23671</v>
      </c>
      <c r="BX156" s="93"/>
      <c r="BY156" s="93"/>
      <c r="BZ156" s="93"/>
      <c r="CA156" s="94"/>
      <c r="CB156" s="92">
        <f t="shared" ref="CB156" si="734">SUM(CB154:CF155)</f>
        <v>19614</v>
      </c>
      <c r="CC156" s="93"/>
      <c r="CD156" s="93"/>
      <c r="CE156" s="93"/>
      <c r="CF156" s="94"/>
      <c r="CG156" s="92">
        <f t="shared" ref="CG156" si="735">SUM(CG154:CK155)</f>
        <v>25818</v>
      </c>
      <c r="CH156" s="93"/>
      <c r="CI156" s="93"/>
      <c r="CJ156" s="93"/>
      <c r="CK156" s="94"/>
      <c r="CL156" s="24">
        <f t="shared" si="557"/>
        <v>295219</v>
      </c>
      <c r="CM156" s="25"/>
      <c r="CN156" s="25"/>
      <c r="CO156" s="25"/>
      <c r="CP156" s="26"/>
    </row>
    <row r="157" spans="1:94" ht="13.7" customHeight="1" x14ac:dyDescent="0.15">
      <c r="A157" s="118"/>
      <c r="B157" s="119"/>
      <c r="C157" s="119"/>
      <c r="D157" s="120"/>
      <c r="E157" s="63" t="s">
        <v>55</v>
      </c>
      <c r="F157" s="64"/>
      <c r="G157" s="64"/>
      <c r="H157" s="64"/>
      <c r="I157" s="65"/>
      <c r="J157" s="30">
        <v>40090</v>
      </c>
      <c r="K157" s="31"/>
      <c r="L157" s="31"/>
      <c r="M157" s="31"/>
      <c r="N157" s="32"/>
      <c r="O157" s="30">
        <v>39629</v>
      </c>
      <c r="P157" s="31"/>
      <c r="Q157" s="31"/>
      <c r="R157" s="31"/>
      <c r="S157" s="32"/>
      <c r="T157" s="30">
        <v>47885</v>
      </c>
      <c r="U157" s="31"/>
      <c r="V157" s="31"/>
      <c r="W157" s="31"/>
      <c r="X157" s="32"/>
      <c r="Y157" s="30">
        <v>37480</v>
      </c>
      <c r="Z157" s="31"/>
      <c r="AA157" s="31"/>
      <c r="AB157" s="31"/>
      <c r="AC157" s="32"/>
      <c r="AD157" s="30">
        <v>33902</v>
      </c>
      <c r="AE157" s="31"/>
      <c r="AF157" s="31"/>
      <c r="AG157" s="31"/>
      <c r="AH157" s="32"/>
      <c r="AI157" s="30">
        <v>35560</v>
      </c>
      <c r="AJ157" s="31"/>
      <c r="AK157" s="31"/>
      <c r="AL157" s="31"/>
      <c r="AM157" s="32"/>
      <c r="AN157" s="30">
        <v>34105</v>
      </c>
      <c r="AO157" s="31"/>
      <c r="AP157" s="31"/>
      <c r="AQ157" s="31"/>
      <c r="AR157" s="32"/>
      <c r="AS157" s="30">
        <v>37244</v>
      </c>
      <c r="AT157" s="31"/>
      <c r="AU157" s="31"/>
      <c r="AV157" s="31"/>
      <c r="AW157" s="32"/>
      <c r="AX157" s="30">
        <v>50936</v>
      </c>
      <c r="AY157" s="31"/>
      <c r="AZ157" s="31"/>
      <c r="BA157" s="31"/>
      <c r="BB157" s="32"/>
      <c r="BC157" s="30">
        <v>51432</v>
      </c>
      <c r="BD157" s="31"/>
      <c r="BE157" s="31"/>
      <c r="BF157" s="31"/>
      <c r="BG157" s="32"/>
      <c r="BH157" s="30">
        <v>49200</v>
      </c>
      <c r="BI157" s="31"/>
      <c r="BJ157" s="31"/>
      <c r="BK157" s="31"/>
      <c r="BL157" s="32"/>
      <c r="BM157" s="30">
        <v>46996</v>
      </c>
      <c r="BN157" s="31"/>
      <c r="BO157" s="31"/>
      <c r="BP157" s="31"/>
      <c r="BQ157" s="32"/>
      <c r="BR157" s="14">
        <f t="shared" ref="BR157:BR158" si="736">SUM(J157:BQ157)</f>
        <v>504459</v>
      </c>
      <c r="BS157" s="15"/>
      <c r="BT157" s="15"/>
      <c r="BU157" s="15"/>
      <c r="BV157" s="16"/>
      <c r="BW157" s="30">
        <v>42875</v>
      </c>
      <c r="BX157" s="31"/>
      <c r="BY157" s="31"/>
      <c r="BZ157" s="31"/>
      <c r="CA157" s="32"/>
      <c r="CB157" s="30">
        <v>35935</v>
      </c>
      <c r="CC157" s="31"/>
      <c r="CD157" s="31"/>
      <c r="CE157" s="31"/>
      <c r="CF157" s="32"/>
      <c r="CG157" s="30">
        <v>50339</v>
      </c>
      <c r="CH157" s="31"/>
      <c r="CI157" s="31"/>
      <c r="CJ157" s="31"/>
      <c r="CK157" s="32"/>
      <c r="CL157" s="30">
        <f t="shared" si="557"/>
        <v>506004</v>
      </c>
      <c r="CM157" s="31"/>
      <c r="CN157" s="31"/>
      <c r="CO157" s="31"/>
      <c r="CP157" s="32"/>
    </row>
    <row r="158" spans="1:94" ht="13.7" customHeight="1" x14ac:dyDescent="0.15">
      <c r="A158" s="118"/>
      <c r="B158" s="119"/>
      <c r="C158" s="119"/>
      <c r="D158" s="120"/>
      <c r="E158" s="43" t="s">
        <v>52</v>
      </c>
      <c r="F158" s="44"/>
      <c r="G158" s="44"/>
      <c r="H158" s="44"/>
      <c r="I158" s="45"/>
      <c r="J158" s="27">
        <v>0</v>
      </c>
      <c r="K158" s="28"/>
      <c r="L158" s="28"/>
      <c r="M158" s="28"/>
      <c r="N158" s="29"/>
      <c r="O158" s="27">
        <v>0</v>
      </c>
      <c r="P158" s="28"/>
      <c r="Q158" s="28"/>
      <c r="R158" s="28"/>
      <c r="S158" s="29"/>
      <c r="T158" s="27">
        <v>0</v>
      </c>
      <c r="U158" s="28"/>
      <c r="V158" s="28"/>
      <c r="W158" s="28"/>
      <c r="X158" s="29"/>
      <c r="Y158" s="27">
        <v>0</v>
      </c>
      <c r="Z158" s="28"/>
      <c r="AA158" s="28"/>
      <c r="AB158" s="28"/>
      <c r="AC158" s="29"/>
      <c r="AD158" s="27">
        <v>0</v>
      </c>
      <c r="AE158" s="28"/>
      <c r="AF158" s="28"/>
      <c r="AG158" s="28"/>
      <c r="AH158" s="29"/>
      <c r="AI158" s="27">
        <v>0</v>
      </c>
      <c r="AJ158" s="28"/>
      <c r="AK158" s="28"/>
      <c r="AL158" s="28"/>
      <c r="AM158" s="29"/>
      <c r="AN158" s="27">
        <v>0</v>
      </c>
      <c r="AO158" s="28"/>
      <c r="AP158" s="28"/>
      <c r="AQ158" s="28"/>
      <c r="AR158" s="29"/>
      <c r="AS158" s="27">
        <v>0</v>
      </c>
      <c r="AT158" s="28"/>
      <c r="AU158" s="28"/>
      <c r="AV158" s="28"/>
      <c r="AW158" s="29"/>
      <c r="AX158" s="27">
        <v>0</v>
      </c>
      <c r="AY158" s="28"/>
      <c r="AZ158" s="28"/>
      <c r="BA158" s="28"/>
      <c r="BB158" s="29"/>
      <c r="BC158" s="27">
        <v>0</v>
      </c>
      <c r="BD158" s="28"/>
      <c r="BE158" s="28"/>
      <c r="BF158" s="28"/>
      <c r="BG158" s="29"/>
      <c r="BH158" s="27">
        <v>0</v>
      </c>
      <c r="BI158" s="28"/>
      <c r="BJ158" s="28"/>
      <c r="BK158" s="28"/>
      <c r="BL158" s="29"/>
      <c r="BM158" s="27">
        <v>0</v>
      </c>
      <c r="BN158" s="28"/>
      <c r="BO158" s="28"/>
      <c r="BP158" s="28"/>
      <c r="BQ158" s="29"/>
      <c r="BR158" s="66">
        <f t="shared" si="736"/>
        <v>0</v>
      </c>
      <c r="BS158" s="67"/>
      <c r="BT158" s="67"/>
      <c r="BU158" s="67"/>
      <c r="BV158" s="68"/>
      <c r="BW158" s="27">
        <v>0</v>
      </c>
      <c r="BX158" s="28"/>
      <c r="BY158" s="28"/>
      <c r="BZ158" s="28"/>
      <c r="CA158" s="29"/>
      <c r="CB158" s="27">
        <v>0</v>
      </c>
      <c r="CC158" s="28"/>
      <c r="CD158" s="28"/>
      <c r="CE158" s="28"/>
      <c r="CF158" s="29"/>
      <c r="CG158" s="27">
        <v>0</v>
      </c>
      <c r="CH158" s="28"/>
      <c r="CI158" s="28"/>
      <c r="CJ158" s="28"/>
      <c r="CK158" s="29"/>
      <c r="CL158" s="27">
        <f t="shared" si="557"/>
        <v>0</v>
      </c>
      <c r="CM158" s="28"/>
      <c r="CN158" s="28"/>
      <c r="CO158" s="28"/>
      <c r="CP158" s="29"/>
    </row>
    <row r="159" spans="1:94" ht="13.7" customHeight="1" x14ac:dyDescent="0.15">
      <c r="A159" s="118"/>
      <c r="B159" s="119"/>
      <c r="C159" s="119"/>
      <c r="D159" s="120"/>
      <c r="E159" s="51" t="s">
        <v>53</v>
      </c>
      <c r="F159" s="52"/>
      <c r="G159" s="52"/>
      <c r="H159" s="52"/>
      <c r="I159" s="53"/>
      <c r="J159" s="92">
        <f t="shared" ref="J159" si="737">SUM(J157:N158)</f>
        <v>40090</v>
      </c>
      <c r="K159" s="93"/>
      <c r="L159" s="93"/>
      <c r="M159" s="93"/>
      <c r="N159" s="94"/>
      <c r="O159" s="92">
        <f t="shared" ref="O159" si="738">SUM(O157:S158)</f>
        <v>39629</v>
      </c>
      <c r="P159" s="93"/>
      <c r="Q159" s="93"/>
      <c r="R159" s="93"/>
      <c r="S159" s="94"/>
      <c r="T159" s="92">
        <f t="shared" ref="T159" si="739">SUM(T157:X158)</f>
        <v>47885</v>
      </c>
      <c r="U159" s="93"/>
      <c r="V159" s="93"/>
      <c r="W159" s="93"/>
      <c r="X159" s="94"/>
      <c r="Y159" s="92">
        <f t="shared" ref="Y159" si="740">SUM(Y157:AC158)</f>
        <v>37480</v>
      </c>
      <c r="Z159" s="93"/>
      <c r="AA159" s="93"/>
      <c r="AB159" s="93"/>
      <c r="AC159" s="94"/>
      <c r="AD159" s="92">
        <f t="shared" ref="AD159" si="741">SUM(AD157:AH158)</f>
        <v>33902</v>
      </c>
      <c r="AE159" s="93"/>
      <c r="AF159" s="93"/>
      <c r="AG159" s="93"/>
      <c r="AH159" s="94"/>
      <c r="AI159" s="92">
        <f t="shared" ref="AI159" si="742">SUM(AI157:AM158)</f>
        <v>35560</v>
      </c>
      <c r="AJ159" s="93"/>
      <c r="AK159" s="93"/>
      <c r="AL159" s="93"/>
      <c r="AM159" s="94"/>
      <c r="AN159" s="92">
        <f t="shared" ref="AN159" si="743">SUM(AN157:AR158)</f>
        <v>34105</v>
      </c>
      <c r="AO159" s="93"/>
      <c r="AP159" s="93"/>
      <c r="AQ159" s="93"/>
      <c r="AR159" s="94"/>
      <c r="AS159" s="92">
        <f t="shared" ref="AS159" si="744">SUM(AS157:AW158)</f>
        <v>37244</v>
      </c>
      <c r="AT159" s="93"/>
      <c r="AU159" s="93"/>
      <c r="AV159" s="93"/>
      <c r="AW159" s="94"/>
      <c r="AX159" s="92">
        <f t="shared" ref="AX159" si="745">SUM(AX157:BB158)</f>
        <v>50936</v>
      </c>
      <c r="AY159" s="93"/>
      <c r="AZ159" s="93"/>
      <c r="BA159" s="93"/>
      <c r="BB159" s="94"/>
      <c r="BC159" s="92">
        <f t="shared" ref="BC159" si="746">SUM(BC157:BG158)</f>
        <v>51432</v>
      </c>
      <c r="BD159" s="93"/>
      <c r="BE159" s="93"/>
      <c r="BF159" s="93"/>
      <c r="BG159" s="94"/>
      <c r="BH159" s="92">
        <f t="shared" ref="BH159" si="747">SUM(BH157:BL158)</f>
        <v>49200</v>
      </c>
      <c r="BI159" s="93"/>
      <c r="BJ159" s="93"/>
      <c r="BK159" s="93"/>
      <c r="BL159" s="94"/>
      <c r="BM159" s="92">
        <f t="shared" ref="BM159" si="748">SUM(BM157:BQ158)</f>
        <v>46996</v>
      </c>
      <c r="BN159" s="93"/>
      <c r="BO159" s="93"/>
      <c r="BP159" s="93"/>
      <c r="BQ159" s="94"/>
      <c r="BR159" s="34">
        <f t="shared" ref="BR159" si="749">SUM(BR157:BV158)</f>
        <v>504459</v>
      </c>
      <c r="BS159" s="35"/>
      <c r="BT159" s="35"/>
      <c r="BU159" s="35"/>
      <c r="BV159" s="36"/>
      <c r="BW159" s="92">
        <f t="shared" ref="BW159" si="750">SUM(BW157:CA158)</f>
        <v>42875</v>
      </c>
      <c r="BX159" s="93"/>
      <c r="BY159" s="93"/>
      <c r="BZ159" s="93"/>
      <c r="CA159" s="94"/>
      <c r="CB159" s="92">
        <f t="shared" ref="CB159" si="751">SUM(CB157:CF158)</f>
        <v>35935</v>
      </c>
      <c r="CC159" s="93"/>
      <c r="CD159" s="93"/>
      <c r="CE159" s="93"/>
      <c r="CF159" s="94"/>
      <c r="CG159" s="92">
        <f t="shared" ref="CG159" si="752">SUM(CG157:CK158)</f>
        <v>50339</v>
      </c>
      <c r="CH159" s="93"/>
      <c r="CI159" s="93"/>
      <c r="CJ159" s="93"/>
      <c r="CK159" s="94"/>
      <c r="CL159" s="24">
        <f t="shared" si="557"/>
        <v>506004</v>
      </c>
      <c r="CM159" s="25"/>
      <c r="CN159" s="25"/>
      <c r="CO159" s="25"/>
      <c r="CP159" s="26"/>
    </row>
    <row r="160" spans="1:94" ht="13.7" customHeight="1" x14ac:dyDescent="0.15">
      <c r="A160" s="117" t="s">
        <v>36</v>
      </c>
      <c r="B160" s="110"/>
      <c r="C160" s="110"/>
      <c r="D160" s="111"/>
      <c r="E160" s="63" t="s">
        <v>54</v>
      </c>
      <c r="F160" s="64"/>
      <c r="G160" s="64"/>
      <c r="H160" s="64"/>
      <c r="I160" s="65"/>
      <c r="J160" s="30">
        <f>SUM(J166,J172,J183,J189,J195,J201,J207,J213,J219,J225,J231,J242,J248)</f>
        <v>5778679</v>
      </c>
      <c r="K160" s="31"/>
      <c r="L160" s="31"/>
      <c r="M160" s="31"/>
      <c r="N160" s="32"/>
      <c r="O160" s="30">
        <f t="shared" ref="O160" si="753">SUM(O166,O172,O183,O189,O195,O201,O207,O213,O219,O225,O231,O242,O248)</f>
        <v>5725731</v>
      </c>
      <c r="P160" s="31"/>
      <c r="Q160" s="31"/>
      <c r="R160" s="31"/>
      <c r="S160" s="32"/>
      <c r="T160" s="30">
        <f t="shared" ref="T160" si="754">SUM(T166,T172,T183,T189,T195,T201,T207,T213,T219,T225,T231,T242,T248)</f>
        <v>6724392</v>
      </c>
      <c r="U160" s="31"/>
      <c r="V160" s="31"/>
      <c r="W160" s="31"/>
      <c r="X160" s="32"/>
      <c r="Y160" s="30">
        <f t="shared" ref="Y160" si="755">SUM(Y166,Y172,Y183,Y189,Y195,Y201,Y207,Y213,Y219,Y225,Y231,Y242,Y248)</f>
        <v>5945128</v>
      </c>
      <c r="Z160" s="31"/>
      <c r="AA160" s="31"/>
      <c r="AB160" s="31"/>
      <c r="AC160" s="32"/>
      <c r="AD160" s="30">
        <f t="shared" ref="AD160" si="756">SUM(AD166,AD172,AD183,AD189,AD195,AD201,AD207,AD213,AD219,AD225,AD231,AD242,AD248)</f>
        <v>6312633</v>
      </c>
      <c r="AE160" s="31"/>
      <c r="AF160" s="31"/>
      <c r="AG160" s="31"/>
      <c r="AH160" s="32"/>
      <c r="AI160" s="30">
        <f t="shared" ref="AI160" si="757">SUM(AI166,AI172,AI183,AI189,AI195,AI201,AI207,AI213,AI219,AI225,AI231,AI242,AI248)</f>
        <v>6084415</v>
      </c>
      <c r="AJ160" s="31"/>
      <c r="AK160" s="31"/>
      <c r="AL160" s="31"/>
      <c r="AM160" s="32"/>
      <c r="AN160" s="30">
        <f t="shared" ref="AN160" si="758">SUM(AN166,AN172,AN183,AN189,AN195,AN201,AN207,AN213,AN219,AN225,AN231,AN242,AN248)</f>
        <v>6447541</v>
      </c>
      <c r="AO160" s="31"/>
      <c r="AP160" s="31"/>
      <c r="AQ160" s="31"/>
      <c r="AR160" s="32"/>
      <c r="AS160" s="30">
        <f t="shared" ref="AS160" si="759">SUM(AS166,AS172,AS183,AS189,AS195,AS201,AS207,AS213,AS219,AS225,AS231,AS242,AS248)</f>
        <v>7480062</v>
      </c>
      <c r="AT160" s="31"/>
      <c r="AU160" s="31"/>
      <c r="AV160" s="31"/>
      <c r="AW160" s="32"/>
      <c r="AX160" s="30">
        <f t="shared" ref="AX160" si="760">SUM(AX166,AX172,AX183,AX189,AX195,AX201,AX207,AX213,AX219,AX225,AX231,AX242,AX248)</f>
        <v>6315963</v>
      </c>
      <c r="AY160" s="31"/>
      <c r="AZ160" s="31"/>
      <c r="BA160" s="31"/>
      <c r="BB160" s="32"/>
      <c r="BC160" s="30">
        <f t="shared" ref="BC160" si="761">SUM(BC166,BC172,BC183,BC189,BC195,BC201,BC207,BC213,BC219,BC225,BC231,BC242,BC248)</f>
        <v>6797000</v>
      </c>
      <c r="BD160" s="31"/>
      <c r="BE160" s="31"/>
      <c r="BF160" s="31"/>
      <c r="BG160" s="32"/>
      <c r="BH160" s="30">
        <f t="shared" ref="BH160" si="762">SUM(BH166,BH172,BH183,BH189,BH195,BH201,BH207,BH213,BH219,BH225,BH231,BH242,BH248)</f>
        <v>6751390</v>
      </c>
      <c r="BI160" s="31"/>
      <c r="BJ160" s="31"/>
      <c r="BK160" s="31"/>
      <c r="BL160" s="32"/>
      <c r="BM160" s="30">
        <f t="shared" ref="BM160" si="763">SUM(BM166,BM172,BM183,BM189,BM195,BM201,BM207,BM213,BM219,BM225,BM231,BM242,BM248)</f>
        <v>6373917</v>
      </c>
      <c r="BN160" s="31"/>
      <c r="BO160" s="31"/>
      <c r="BP160" s="31"/>
      <c r="BQ160" s="32"/>
      <c r="BR160" s="30">
        <f t="shared" ref="BR160" si="764">SUM(BR166,BR172,BR183,BR189,BR195,BR201,BR207,BR213,BR219,BR225,BR231,BR242,BR248)</f>
        <v>76736851</v>
      </c>
      <c r="BS160" s="31"/>
      <c r="BT160" s="31"/>
      <c r="BU160" s="31"/>
      <c r="BV160" s="32"/>
      <c r="BW160" s="30">
        <f t="shared" ref="BW160" si="765">SUM(BW166,BW172,BW183,BW189,BW195,BW201,BW207,BW213,BW219,BW225,BW231,BW242,BW248)</f>
        <v>6021875</v>
      </c>
      <c r="BX160" s="31"/>
      <c r="BY160" s="31"/>
      <c r="BZ160" s="31"/>
      <c r="CA160" s="32"/>
      <c r="CB160" s="30">
        <f t="shared" ref="CB160:CB161" si="766">SUM(CB166,CB172,CB183,CB189,CB195,CB201,CB207,CB213,CB219,CB225,CB231,CB242,CB248)</f>
        <v>5826977</v>
      </c>
      <c r="CC160" s="31"/>
      <c r="CD160" s="31"/>
      <c r="CE160" s="31"/>
      <c r="CF160" s="32"/>
      <c r="CG160" s="30">
        <f t="shared" ref="CG160:CG161" si="767">SUM(CG166,CG172,CG183,CG189,CG195,CG201,CG207,CG213,CG219,CG225,CG231,CG242,CG248)</f>
        <v>7097274</v>
      </c>
      <c r="CH160" s="31"/>
      <c r="CI160" s="31"/>
      <c r="CJ160" s="31"/>
      <c r="CK160" s="32"/>
      <c r="CL160" s="30">
        <f t="shared" si="557"/>
        <v>77454175</v>
      </c>
      <c r="CM160" s="31"/>
      <c r="CN160" s="31"/>
      <c r="CO160" s="31"/>
      <c r="CP160" s="32"/>
    </row>
    <row r="161" spans="1:94" ht="13.7" customHeight="1" x14ac:dyDescent="0.15">
      <c r="A161" s="109"/>
      <c r="B161" s="110"/>
      <c r="C161" s="110"/>
      <c r="D161" s="111"/>
      <c r="E161" s="43" t="s">
        <v>52</v>
      </c>
      <c r="F161" s="44"/>
      <c r="G161" s="44"/>
      <c r="H161" s="44"/>
      <c r="I161" s="45"/>
      <c r="J161" s="27">
        <f>SUM(J167,J173,J184,J190,J196,J202,J208,J214,J220,J226,J232,J243,J249)</f>
        <v>4039311</v>
      </c>
      <c r="K161" s="28"/>
      <c r="L161" s="28"/>
      <c r="M161" s="28"/>
      <c r="N161" s="29"/>
      <c r="O161" s="27">
        <f t="shared" ref="O161" si="768">SUM(O167,O173,O184,O190,O196,O202,O208,O214,O220,O226,O232,O243,O249)</f>
        <v>3925593</v>
      </c>
      <c r="P161" s="28"/>
      <c r="Q161" s="28"/>
      <c r="R161" s="28"/>
      <c r="S161" s="29"/>
      <c r="T161" s="27">
        <f t="shared" ref="T161" si="769">SUM(T167,T173,T184,T190,T196,T202,T208,T214,T220,T226,T232,T243,T249)</f>
        <v>4548066</v>
      </c>
      <c r="U161" s="28"/>
      <c r="V161" s="28"/>
      <c r="W161" s="28"/>
      <c r="X161" s="29"/>
      <c r="Y161" s="27">
        <f t="shared" ref="Y161" si="770">SUM(Y167,Y173,Y184,Y190,Y196,Y202,Y208,Y214,Y220,Y226,Y232,Y243,Y249)</f>
        <v>4321850</v>
      </c>
      <c r="Z161" s="28"/>
      <c r="AA161" s="28"/>
      <c r="AB161" s="28"/>
      <c r="AC161" s="29"/>
      <c r="AD161" s="27">
        <f t="shared" ref="AD161" si="771">SUM(AD167,AD173,AD184,AD190,AD196,AD202,AD208,AD214,AD220,AD226,AD232,AD243,AD249)</f>
        <v>4137334</v>
      </c>
      <c r="AE161" s="28"/>
      <c r="AF161" s="28"/>
      <c r="AG161" s="28"/>
      <c r="AH161" s="29"/>
      <c r="AI161" s="27">
        <f t="shared" ref="AI161" si="772">SUM(AI167,AI173,AI184,AI190,AI196,AI202,AI208,AI214,AI220,AI226,AI232,AI243,AI249)</f>
        <v>4208211</v>
      </c>
      <c r="AJ161" s="28"/>
      <c r="AK161" s="28"/>
      <c r="AL161" s="28"/>
      <c r="AM161" s="29"/>
      <c r="AN161" s="27">
        <f t="shared" ref="AN161" si="773">SUM(AN167,AN173,AN184,AN190,AN196,AN202,AN208,AN214,AN220,AN226,AN232,AN243,AN249)</f>
        <v>4483080</v>
      </c>
      <c r="AO161" s="28"/>
      <c r="AP161" s="28"/>
      <c r="AQ161" s="28"/>
      <c r="AR161" s="29"/>
      <c r="AS161" s="27">
        <f t="shared" ref="AS161" si="774">SUM(AS167,AS173,AS184,AS190,AS196,AS202,AS208,AS214,AS220,AS226,AS232,AS243,AS249)</f>
        <v>4776913</v>
      </c>
      <c r="AT161" s="28"/>
      <c r="AU161" s="28"/>
      <c r="AV161" s="28"/>
      <c r="AW161" s="29"/>
      <c r="AX161" s="27">
        <f t="shared" ref="AX161" si="775">SUM(AX167,AX173,AX184,AX190,AX196,AX202,AX208,AX214,AX220,AX226,AX232,AX243,AX249)</f>
        <v>4537423</v>
      </c>
      <c r="AY161" s="28"/>
      <c r="AZ161" s="28"/>
      <c r="BA161" s="28"/>
      <c r="BB161" s="29"/>
      <c r="BC161" s="27">
        <f t="shared" ref="BC161" si="776">SUM(BC167,BC173,BC184,BC190,BC196,BC202,BC208,BC214,BC220,BC226,BC232,BC243,BC249)</f>
        <v>4420032</v>
      </c>
      <c r="BD161" s="28"/>
      <c r="BE161" s="28"/>
      <c r="BF161" s="28"/>
      <c r="BG161" s="29"/>
      <c r="BH161" s="27">
        <f t="shared" ref="BH161" si="777">SUM(BH167,BH173,BH184,BH190,BH196,BH202,BH208,BH214,BH220,BH226,BH232,BH243,BH249)</f>
        <v>4253097</v>
      </c>
      <c r="BI161" s="28"/>
      <c r="BJ161" s="28"/>
      <c r="BK161" s="28"/>
      <c r="BL161" s="29"/>
      <c r="BM161" s="27">
        <f t="shared" ref="BM161" si="778">SUM(BM167,BM173,BM184,BM190,BM196,BM202,BM208,BM214,BM220,BM226,BM232,BM243,BM249)</f>
        <v>4313507</v>
      </c>
      <c r="BN161" s="28"/>
      <c r="BO161" s="28"/>
      <c r="BP161" s="28"/>
      <c r="BQ161" s="29"/>
      <c r="BR161" s="27">
        <f t="shared" ref="BR161" si="779">SUM(BR167,BR173,BR184,BR190,BR196,BR202,BR208,BR214,BR220,BR226,BR232,BR243,BR249)</f>
        <v>51964417</v>
      </c>
      <c r="BS161" s="28"/>
      <c r="BT161" s="28"/>
      <c r="BU161" s="28"/>
      <c r="BV161" s="29"/>
      <c r="BW161" s="27">
        <f t="shared" ref="BW161" si="780">SUM(BW167,BW173,BW184,BW190,BW196,BW202,BW208,BW214,BW220,BW226,BW232,BW243,BW249)</f>
        <v>4321106</v>
      </c>
      <c r="BX161" s="28"/>
      <c r="BY161" s="28"/>
      <c r="BZ161" s="28"/>
      <c r="CA161" s="29"/>
      <c r="CB161" s="27">
        <f t="shared" si="766"/>
        <v>4097295</v>
      </c>
      <c r="CC161" s="28"/>
      <c r="CD161" s="28"/>
      <c r="CE161" s="28"/>
      <c r="CF161" s="29"/>
      <c r="CG161" s="27">
        <f t="shared" si="767"/>
        <v>4819718</v>
      </c>
      <c r="CH161" s="28"/>
      <c r="CI161" s="28"/>
      <c r="CJ161" s="28"/>
      <c r="CK161" s="29"/>
      <c r="CL161" s="27">
        <f t="shared" si="557"/>
        <v>52689566</v>
      </c>
      <c r="CM161" s="28"/>
      <c r="CN161" s="28"/>
      <c r="CO161" s="28"/>
      <c r="CP161" s="29"/>
    </row>
    <row r="162" spans="1:94" ht="13.7" customHeight="1" x14ac:dyDescent="0.15">
      <c r="A162" s="109"/>
      <c r="B162" s="110"/>
      <c r="C162" s="110"/>
      <c r="D162" s="111"/>
      <c r="E162" s="51" t="s">
        <v>53</v>
      </c>
      <c r="F162" s="52"/>
      <c r="G162" s="52"/>
      <c r="H162" s="52"/>
      <c r="I162" s="53"/>
      <c r="J162" s="92">
        <f>SUM(J160:N161)</f>
        <v>9817990</v>
      </c>
      <c r="K162" s="93"/>
      <c r="L162" s="93"/>
      <c r="M162" s="93"/>
      <c r="N162" s="94"/>
      <c r="O162" s="92">
        <f>SUM(O160:S161)</f>
        <v>9651324</v>
      </c>
      <c r="P162" s="93"/>
      <c r="Q162" s="93"/>
      <c r="R162" s="93"/>
      <c r="S162" s="94"/>
      <c r="T162" s="92">
        <f>SUM(T160:X161)</f>
        <v>11272458</v>
      </c>
      <c r="U162" s="93"/>
      <c r="V162" s="93"/>
      <c r="W162" s="93"/>
      <c r="X162" s="94"/>
      <c r="Y162" s="23">
        <f t="shared" ref="Y162:Y165" si="781">SUM(Y168,Y174,Y191,Y197,Y203,Y209,Y215,Y221,Y227,Y233,Y244,Y250,Y185)</f>
        <v>10266978</v>
      </c>
      <c r="Z162" s="23"/>
      <c r="AA162" s="23"/>
      <c r="AB162" s="23"/>
      <c r="AC162" s="23"/>
      <c r="AD162" s="23">
        <f t="shared" ref="AD162:BC165" si="782">SUM(AD168,AD174,AD191,AD197,AD203,AD209,AD215,AD221,AD227,AD233,AD244,AD250,AD185)</f>
        <v>10449967</v>
      </c>
      <c r="AE162" s="23"/>
      <c r="AF162" s="23"/>
      <c r="AG162" s="23"/>
      <c r="AH162" s="23"/>
      <c r="AI162" s="23">
        <f t="shared" si="782"/>
        <v>10292626</v>
      </c>
      <c r="AJ162" s="23"/>
      <c r="AK162" s="23"/>
      <c r="AL162" s="23"/>
      <c r="AM162" s="23"/>
      <c r="AN162" s="23">
        <f t="shared" si="782"/>
        <v>10930621</v>
      </c>
      <c r="AO162" s="23"/>
      <c r="AP162" s="23"/>
      <c r="AQ162" s="23"/>
      <c r="AR162" s="23"/>
      <c r="AS162" s="23">
        <f t="shared" si="782"/>
        <v>12256975</v>
      </c>
      <c r="AT162" s="23"/>
      <c r="AU162" s="23"/>
      <c r="AV162" s="23"/>
      <c r="AW162" s="23"/>
      <c r="AX162" s="23">
        <f t="shared" si="782"/>
        <v>10853386</v>
      </c>
      <c r="AY162" s="23"/>
      <c r="AZ162" s="23"/>
      <c r="BA162" s="23"/>
      <c r="BB162" s="23"/>
      <c r="BC162" s="23">
        <f t="shared" si="782"/>
        <v>11217032</v>
      </c>
      <c r="BD162" s="23"/>
      <c r="BE162" s="23"/>
      <c r="BF162" s="23"/>
      <c r="BG162" s="23"/>
      <c r="BH162" s="23">
        <f>SUM(BH168,BH174,BH191,BH197,BH203,BH209,BH215,BH221,BH227,BH233,BH244,BH250,BH185)</f>
        <v>11004487</v>
      </c>
      <c r="BI162" s="23"/>
      <c r="BJ162" s="23"/>
      <c r="BK162" s="23"/>
      <c r="BL162" s="23"/>
      <c r="BM162" s="92">
        <f>SUM(BM160,BM161)</f>
        <v>10687424</v>
      </c>
      <c r="BN162" s="93"/>
      <c r="BO162" s="93"/>
      <c r="BP162" s="93"/>
      <c r="BQ162" s="94"/>
      <c r="BR162" s="20">
        <f t="shared" ref="BR162" si="783">SUM(BR160:BV161)</f>
        <v>128701268</v>
      </c>
      <c r="BS162" s="21"/>
      <c r="BT162" s="21"/>
      <c r="BU162" s="21"/>
      <c r="BV162" s="22"/>
      <c r="BW162" s="92">
        <f>SUM(BW160:CA161)</f>
        <v>10342981</v>
      </c>
      <c r="BX162" s="93"/>
      <c r="BY162" s="93"/>
      <c r="BZ162" s="93"/>
      <c r="CA162" s="94"/>
      <c r="CB162" s="92">
        <f>SUM(CB160:CF161)</f>
        <v>9924272</v>
      </c>
      <c r="CC162" s="93"/>
      <c r="CD162" s="93"/>
      <c r="CE162" s="93"/>
      <c r="CF162" s="94"/>
      <c r="CG162" s="92">
        <f>SUM(CG160:CK161)</f>
        <v>11916992</v>
      </c>
      <c r="CH162" s="93"/>
      <c r="CI162" s="93"/>
      <c r="CJ162" s="93"/>
      <c r="CK162" s="94"/>
      <c r="CL162" s="24">
        <f t="shared" si="557"/>
        <v>130143741</v>
      </c>
      <c r="CM162" s="25"/>
      <c r="CN162" s="25"/>
      <c r="CO162" s="25"/>
      <c r="CP162" s="26"/>
    </row>
    <row r="163" spans="1:94" ht="13.7" customHeight="1" x14ac:dyDescent="0.15">
      <c r="A163" s="109"/>
      <c r="B163" s="110"/>
      <c r="C163" s="110"/>
      <c r="D163" s="111"/>
      <c r="E163" s="63" t="s">
        <v>55</v>
      </c>
      <c r="F163" s="64"/>
      <c r="G163" s="64"/>
      <c r="H163" s="64"/>
      <c r="I163" s="65"/>
      <c r="J163" s="30">
        <f>SUM(J169,J175,J186,J192,J198,J204,J210,J216,J222,J228,J234,J245,J251)</f>
        <v>52275263</v>
      </c>
      <c r="K163" s="31"/>
      <c r="L163" s="31"/>
      <c r="M163" s="31"/>
      <c r="N163" s="32"/>
      <c r="O163" s="30">
        <f t="shared" ref="O163" si="784">SUM(O169,O175,O186,O192,O198,O204,O210,O216,O222,O228,O234,O245,O251)</f>
        <v>52325859</v>
      </c>
      <c r="P163" s="31"/>
      <c r="Q163" s="31"/>
      <c r="R163" s="31"/>
      <c r="S163" s="32"/>
      <c r="T163" s="30">
        <f t="shared" ref="T163" si="785">SUM(T169,T175,T186,T192,T198,T204,T210,T216,T222,T228,T234,T245,T251)</f>
        <v>64920133</v>
      </c>
      <c r="U163" s="31"/>
      <c r="V163" s="31"/>
      <c r="W163" s="31"/>
      <c r="X163" s="32"/>
      <c r="Y163" s="30">
        <f t="shared" ref="Y163" si="786">SUM(Y169,Y175,Y186,Y192,Y198,Y204,Y210,Y216,Y222,Y228,Y234,Y245,Y251)</f>
        <v>58073597</v>
      </c>
      <c r="Z163" s="31"/>
      <c r="AA163" s="31"/>
      <c r="AB163" s="31"/>
      <c r="AC163" s="32"/>
      <c r="AD163" s="30">
        <f t="shared" ref="AD163" si="787">SUM(AD169,AD175,AD186,AD192,AD198,AD204,AD210,AD216,AD222,AD228,AD234,AD245,AD251)</f>
        <v>53638853</v>
      </c>
      <c r="AE163" s="31"/>
      <c r="AF163" s="31"/>
      <c r="AG163" s="31"/>
      <c r="AH163" s="32"/>
      <c r="AI163" s="30">
        <f t="shared" ref="AI163" si="788">SUM(AI169,AI175,AI186,AI192,AI198,AI204,AI210,AI216,AI222,AI228,AI234,AI245,AI251)</f>
        <v>55950671</v>
      </c>
      <c r="AJ163" s="31"/>
      <c r="AK163" s="31"/>
      <c r="AL163" s="31"/>
      <c r="AM163" s="32"/>
      <c r="AN163" s="30">
        <f t="shared" ref="AN163" si="789">SUM(AN169,AN175,AN186,AN192,AN198,AN204,AN210,AN216,AN222,AN228,AN234,AN245,AN251)</f>
        <v>63848241</v>
      </c>
      <c r="AO163" s="31"/>
      <c r="AP163" s="31"/>
      <c r="AQ163" s="31"/>
      <c r="AR163" s="32"/>
      <c r="AS163" s="30">
        <f t="shared" ref="AS163" si="790">SUM(AS169,AS175,AS186,AS192,AS198,AS204,AS210,AS216,AS222,AS228,AS234,AS245,AS251)</f>
        <v>59488352</v>
      </c>
      <c r="AT163" s="31"/>
      <c r="AU163" s="31"/>
      <c r="AV163" s="31"/>
      <c r="AW163" s="32"/>
      <c r="AX163" s="30">
        <f t="shared" ref="AX163" si="791">SUM(AX169,AX175,AX186,AX192,AX198,AX204,AX210,AX216,AX222,AX228,AX234,AX245,AX251)</f>
        <v>58496004</v>
      </c>
      <c r="AY163" s="31"/>
      <c r="AZ163" s="31"/>
      <c r="BA163" s="31"/>
      <c r="BB163" s="32"/>
      <c r="BC163" s="30">
        <f t="shared" ref="BC163" si="792">SUM(BC169,BC175,BC186,BC192,BC198,BC204,BC210,BC216,BC222,BC228,BC234,BC245,BC251)</f>
        <v>61385334</v>
      </c>
      <c r="BD163" s="31"/>
      <c r="BE163" s="31"/>
      <c r="BF163" s="31"/>
      <c r="BG163" s="32"/>
      <c r="BH163" s="30">
        <f t="shared" ref="BH163" si="793">SUM(BH169,BH175,BH186,BH192,BH198,BH204,BH210,BH216,BH222,BH228,BH234,BH245,BH251)</f>
        <v>58838667</v>
      </c>
      <c r="BI163" s="31"/>
      <c r="BJ163" s="31"/>
      <c r="BK163" s="31"/>
      <c r="BL163" s="32"/>
      <c r="BM163" s="30">
        <f t="shared" ref="BM163" si="794">SUM(BM169,BM175,BM186,BM192,BM198,BM204,BM210,BM216,BM222,BM228,BM234,BM245,BM251)</f>
        <v>69317791</v>
      </c>
      <c r="BN163" s="31"/>
      <c r="BO163" s="31"/>
      <c r="BP163" s="31"/>
      <c r="BQ163" s="32"/>
      <c r="BR163" s="30">
        <f t="shared" ref="BR163" si="795">SUM(BR169,BR175,BR186,BR192,BR198,BR204,BR210,BR216,BR222,BR228,BR234,BR245,BR251)</f>
        <v>708558765</v>
      </c>
      <c r="BS163" s="31"/>
      <c r="BT163" s="31"/>
      <c r="BU163" s="31"/>
      <c r="BV163" s="32"/>
      <c r="BW163" s="30">
        <f t="shared" ref="BW163" si="796">SUM(BW169,BW175,BW186,BW192,BW198,BW204,BW210,BW216,BW222,BW228,BW234,BW245,BW251)</f>
        <v>48985294</v>
      </c>
      <c r="BX163" s="31"/>
      <c r="BY163" s="31"/>
      <c r="BZ163" s="31"/>
      <c r="CA163" s="32"/>
      <c r="CB163" s="30">
        <f t="shared" ref="CB163:CB164" si="797">SUM(CB169,CB175,CB186,CB192,CB198,CB204,CB210,CB216,CB222,CB228,CB234,CB245,CB251)</f>
        <v>48678016</v>
      </c>
      <c r="CC163" s="31"/>
      <c r="CD163" s="31"/>
      <c r="CE163" s="31"/>
      <c r="CF163" s="32"/>
      <c r="CG163" s="30">
        <f t="shared" ref="CG163:CG164" si="798">SUM(CG169,CG175,CG186,CG192,CG198,CG204,CG210,CG216,CG222,CG228,CG234,CG245,CG251)</f>
        <v>60639152</v>
      </c>
      <c r="CH163" s="31"/>
      <c r="CI163" s="31"/>
      <c r="CJ163" s="31"/>
      <c r="CK163" s="32"/>
      <c r="CL163" s="30">
        <f t="shared" ref="CL163" si="799">SUM(CL169,CL175,CL186,CL192,CL198,CL204,CL210,CL216,CL222,CL228,CL234,CL245,CL251)</f>
        <v>697339972</v>
      </c>
      <c r="CM163" s="31"/>
      <c r="CN163" s="31"/>
      <c r="CO163" s="31"/>
      <c r="CP163" s="32"/>
    </row>
    <row r="164" spans="1:94" ht="13.7" customHeight="1" x14ac:dyDescent="0.15">
      <c r="A164" s="109"/>
      <c r="B164" s="110"/>
      <c r="C164" s="110"/>
      <c r="D164" s="111"/>
      <c r="E164" s="43" t="s">
        <v>52</v>
      </c>
      <c r="F164" s="44"/>
      <c r="G164" s="44"/>
      <c r="H164" s="44"/>
      <c r="I164" s="45"/>
      <c r="J164" s="27">
        <f>SUM(J170,J176,J187,J193,J199,J205,J211,J217,J223,J229,J235,J246,J252)</f>
        <v>219386502</v>
      </c>
      <c r="K164" s="28"/>
      <c r="L164" s="28"/>
      <c r="M164" s="28"/>
      <c r="N164" s="29"/>
      <c r="O164" s="27">
        <f t="shared" ref="O164" si="800">SUM(O170,O176,O187,O193,O199,O205,O211,O217,O223,O229,O235,O246,O252)</f>
        <v>207421316</v>
      </c>
      <c r="P164" s="28"/>
      <c r="Q164" s="28"/>
      <c r="R164" s="28"/>
      <c r="S164" s="29"/>
      <c r="T164" s="27">
        <f t="shared" ref="T164" si="801">SUM(T170,T176,T187,T193,T199,T205,T211,T217,T223,T229,T235,T246,T252)</f>
        <v>254409226</v>
      </c>
      <c r="U164" s="28"/>
      <c r="V164" s="28"/>
      <c r="W164" s="28"/>
      <c r="X164" s="29"/>
      <c r="Y164" s="27">
        <f t="shared" ref="Y164" si="802">SUM(Y170,Y176,Y187,Y193,Y199,Y205,Y211,Y217,Y223,Y229,Y235,Y246,Y252)</f>
        <v>247630098</v>
      </c>
      <c r="Z164" s="28"/>
      <c r="AA164" s="28"/>
      <c r="AB164" s="28"/>
      <c r="AC164" s="29"/>
      <c r="AD164" s="27">
        <f t="shared" ref="AD164" si="803">SUM(AD170,AD176,AD187,AD193,AD199,AD205,AD211,AD217,AD223,AD229,AD235,AD246,AD252)</f>
        <v>240628196</v>
      </c>
      <c r="AE164" s="28"/>
      <c r="AF164" s="28"/>
      <c r="AG164" s="28"/>
      <c r="AH164" s="29"/>
      <c r="AI164" s="27">
        <f t="shared" ref="AI164" si="804">SUM(AI170,AI176,AI187,AI193,AI199,AI205,AI211,AI217,AI223,AI229,AI235,AI246,AI252)</f>
        <v>228098211</v>
      </c>
      <c r="AJ164" s="28"/>
      <c r="AK164" s="28"/>
      <c r="AL164" s="28"/>
      <c r="AM164" s="29"/>
      <c r="AN164" s="27">
        <f t="shared" ref="AN164" si="805">SUM(AN170,AN176,AN187,AN193,AN199,AN205,AN211,AN217,AN223,AN229,AN235,AN246,AN252)</f>
        <v>223975370</v>
      </c>
      <c r="AO164" s="28"/>
      <c r="AP164" s="28"/>
      <c r="AQ164" s="28"/>
      <c r="AR164" s="29"/>
      <c r="AS164" s="27">
        <f t="shared" ref="AS164" si="806">SUM(AS170,AS176,AS187,AS193,AS199,AS205,AS211,AS217,AS223,AS229,AS235,AS246,AS252)</f>
        <v>218636589</v>
      </c>
      <c r="AT164" s="28"/>
      <c r="AU164" s="28"/>
      <c r="AV164" s="28"/>
      <c r="AW164" s="29"/>
      <c r="AX164" s="27">
        <f t="shared" ref="AX164" si="807">SUM(AX170,AX176,AX187,AX193,AX199,AX205,AX211,AX217,AX223,AX229,AX235,AX246,AX252)</f>
        <v>246327187</v>
      </c>
      <c r="AY164" s="28"/>
      <c r="AZ164" s="28"/>
      <c r="BA164" s="28"/>
      <c r="BB164" s="29"/>
      <c r="BC164" s="27">
        <f t="shared" ref="BC164" si="808">SUM(BC170,BC176,BC187,BC193,BC199,BC205,BC211,BC217,BC223,BC229,BC235,BC246,BC252)</f>
        <v>245755630</v>
      </c>
      <c r="BD164" s="28"/>
      <c r="BE164" s="28"/>
      <c r="BF164" s="28"/>
      <c r="BG164" s="29"/>
      <c r="BH164" s="27">
        <f t="shared" ref="BH164" si="809">SUM(BH170,BH176,BH187,BH193,BH199,BH205,BH211,BH217,BH223,BH229,BH235,BH246,BH252)</f>
        <v>232880551</v>
      </c>
      <c r="BI164" s="28"/>
      <c r="BJ164" s="28"/>
      <c r="BK164" s="28"/>
      <c r="BL164" s="29"/>
      <c r="BM164" s="27">
        <f t="shared" ref="BM164" si="810">SUM(BM170,BM176,BM187,BM193,BM199,BM205,BM211,BM217,BM223,BM229,BM235,BM246,BM252)</f>
        <v>221481646</v>
      </c>
      <c r="BN164" s="28"/>
      <c r="BO164" s="28"/>
      <c r="BP164" s="28"/>
      <c r="BQ164" s="29"/>
      <c r="BR164" s="27">
        <f t="shared" ref="BR164" si="811">SUM(BR170,BR176,BR187,BR193,BR199,BR205,BR211,BR217,BR223,BR229,BR235,BR246,BR252)</f>
        <v>2786630522</v>
      </c>
      <c r="BS164" s="28"/>
      <c r="BT164" s="28"/>
      <c r="BU164" s="28"/>
      <c r="BV164" s="29"/>
      <c r="BW164" s="27">
        <f t="shared" ref="BW164" si="812">SUM(BW170,BW176,BW187,BW193,BW199,BW205,BW211,BW217,BW223,BW229,BW235,BW246,BW252)</f>
        <v>197390701</v>
      </c>
      <c r="BX164" s="28"/>
      <c r="BY164" s="28"/>
      <c r="BZ164" s="28"/>
      <c r="CA164" s="29"/>
      <c r="CB164" s="27">
        <f t="shared" si="797"/>
        <v>177937254</v>
      </c>
      <c r="CC164" s="28"/>
      <c r="CD164" s="28"/>
      <c r="CE164" s="28"/>
      <c r="CF164" s="29"/>
      <c r="CG164" s="27">
        <f t="shared" si="798"/>
        <v>231749717</v>
      </c>
      <c r="CH164" s="28"/>
      <c r="CI164" s="28"/>
      <c r="CJ164" s="28"/>
      <c r="CK164" s="29"/>
      <c r="CL164" s="27">
        <f t="shared" ref="CL164" si="813">SUM(CL170,CL176,CL187,CL193,CL199,CL205,CL211,CL217,CL223,CL229,CL235,CL246,CL252)</f>
        <v>2712491150</v>
      </c>
      <c r="CM164" s="28"/>
      <c r="CN164" s="28"/>
      <c r="CO164" s="28"/>
      <c r="CP164" s="29"/>
    </row>
    <row r="165" spans="1:94" ht="13.7" customHeight="1" x14ac:dyDescent="0.15">
      <c r="A165" s="109"/>
      <c r="B165" s="110"/>
      <c r="C165" s="110"/>
      <c r="D165" s="111"/>
      <c r="E165" s="51" t="s">
        <v>53</v>
      </c>
      <c r="F165" s="52"/>
      <c r="G165" s="52"/>
      <c r="H165" s="52"/>
      <c r="I165" s="53"/>
      <c r="J165" s="92">
        <f>SUM(J163:N164)</f>
        <v>271661765</v>
      </c>
      <c r="K165" s="93"/>
      <c r="L165" s="93"/>
      <c r="M165" s="93"/>
      <c r="N165" s="94"/>
      <c r="O165" s="92">
        <f>SUM(O163:S164)</f>
        <v>259747175</v>
      </c>
      <c r="P165" s="93"/>
      <c r="Q165" s="93"/>
      <c r="R165" s="93"/>
      <c r="S165" s="94"/>
      <c r="T165" s="92">
        <f>SUM(T163:X164)</f>
        <v>319329359</v>
      </c>
      <c r="U165" s="93"/>
      <c r="V165" s="93"/>
      <c r="W165" s="93"/>
      <c r="X165" s="94"/>
      <c r="Y165" s="23">
        <f t="shared" si="781"/>
        <v>305703695</v>
      </c>
      <c r="Z165" s="23"/>
      <c r="AA165" s="23"/>
      <c r="AB165" s="23"/>
      <c r="AC165" s="23"/>
      <c r="AD165" s="23">
        <f t="shared" si="782"/>
        <v>294267049</v>
      </c>
      <c r="AE165" s="23"/>
      <c r="AF165" s="23"/>
      <c r="AG165" s="23"/>
      <c r="AH165" s="23"/>
      <c r="AI165" s="23">
        <f t="shared" si="782"/>
        <v>284048882</v>
      </c>
      <c r="AJ165" s="23"/>
      <c r="AK165" s="23"/>
      <c r="AL165" s="23"/>
      <c r="AM165" s="23"/>
      <c r="AN165" s="23">
        <f t="shared" si="782"/>
        <v>287823611</v>
      </c>
      <c r="AO165" s="23"/>
      <c r="AP165" s="23"/>
      <c r="AQ165" s="23"/>
      <c r="AR165" s="23"/>
      <c r="AS165" s="23">
        <f t="shared" si="782"/>
        <v>278124941</v>
      </c>
      <c r="AT165" s="23"/>
      <c r="AU165" s="23"/>
      <c r="AV165" s="23"/>
      <c r="AW165" s="23"/>
      <c r="AX165" s="23">
        <f t="shared" si="782"/>
        <v>304823191</v>
      </c>
      <c r="AY165" s="23"/>
      <c r="AZ165" s="23"/>
      <c r="BA165" s="23"/>
      <c r="BB165" s="23"/>
      <c r="BC165" s="23">
        <f t="shared" si="782"/>
        <v>307140964</v>
      </c>
      <c r="BD165" s="23"/>
      <c r="BE165" s="23"/>
      <c r="BF165" s="23"/>
      <c r="BG165" s="23"/>
      <c r="BH165" s="23">
        <f t="shared" ref="BH165" si="814">SUM(BH171,BH177,BH194,BH200,BH206,BH212,BH218,BH224,BH230,BH236,BH247,BH253,BH188)</f>
        <v>291719218</v>
      </c>
      <c r="BI165" s="23"/>
      <c r="BJ165" s="23"/>
      <c r="BK165" s="23"/>
      <c r="BL165" s="23"/>
      <c r="BM165" s="92">
        <f>SUM(BM163,BM164)</f>
        <v>290799437</v>
      </c>
      <c r="BN165" s="93"/>
      <c r="BO165" s="93"/>
      <c r="BP165" s="93"/>
      <c r="BQ165" s="94"/>
      <c r="BR165" s="34">
        <f t="shared" ref="BR165" si="815">SUM(BR163:BV164)</f>
        <v>3495189287</v>
      </c>
      <c r="BS165" s="35"/>
      <c r="BT165" s="35"/>
      <c r="BU165" s="35"/>
      <c r="BV165" s="36"/>
      <c r="BW165" s="92">
        <f>SUM(BW163:CA164)</f>
        <v>246375995</v>
      </c>
      <c r="BX165" s="93"/>
      <c r="BY165" s="93"/>
      <c r="BZ165" s="93"/>
      <c r="CA165" s="94"/>
      <c r="CB165" s="92">
        <f>SUM(CB163:CF164)</f>
        <v>226615270</v>
      </c>
      <c r="CC165" s="93"/>
      <c r="CD165" s="93"/>
      <c r="CE165" s="93"/>
      <c r="CF165" s="94"/>
      <c r="CG165" s="92">
        <f>SUM(CG163:CK164)</f>
        <v>292388869</v>
      </c>
      <c r="CH165" s="93"/>
      <c r="CI165" s="93"/>
      <c r="CJ165" s="93"/>
      <c r="CK165" s="94"/>
      <c r="CL165" s="24">
        <f t="shared" si="557"/>
        <v>3409831122</v>
      </c>
      <c r="CM165" s="25"/>
      <c r="CN165" s="25"/>
      <c r="CO165" s="25"/>
      <c r="CP165" s="26"/>
    </row>
    <row r="166" spans="1:94" ht="13.7" customHeight="1" x14ac:dyDescent="0.15">
      <c r="A166" s="106" t="s">
        <v>37</v>
      </c>
      <c r="B166" s="107"/>
      <c r="C166" s="107"/>
      <c r="D166" s="108"/>
      <c r="E166" s="63" t="s">
        <v>54</v>
      </c>
      <c r="F166" s="64"/>
      <c r="G166" s="64"/>
      <c r="H166" s="64"/>
      <c r="I166" s="65"/>
      <c r="J166" s="30">
        <v>563704</v>
      </c>
      <c r="K166" s="31"/>
      <c r="L166" s="31"/>
      <c r="M166" s="31"/>
      <c r="N166" s="32"/>
      <c r="O166" s="30">
        <v>567448</v>
      </c>
      <c r="P166" s="31"/>
      <c r="Q166" s="31"/>
      <c r="R166" s="31"/>
      <c r="S166" s="32"/>
      <c r="T166" s="30">
        <v>665650</v>
      </c>
      <c r="U166" s="31"/>
      <c r="V166" s="31"/>
      <c r="W166" s="31"/>
      <c r="X166" s="32"/>
      <c r="Y166" s="40">
        <v>573684</v>
      </c>
      <c r="Z166" s="40"/>
      <c r="AA166" s="40"/>
      <c r="AB166" s="40"/>
      <c r="AC166" s="40"/>
      <c r="AD166" s="40">
        <v>582993</v>
      </c>
      <c r="AE166" s="40"/>
      <c r="AF166" s="40"/>
      <c r="AG166" s="40"/>
      <c r="AH166" s="40"/>
      <c r="AI166" s="40">
        <v>552660</v>
      </c>
      <c r="AJ166" s="40"/>
      <c r="AK166" s="40"/>
      <c r="AL166" s="40"/>
      <c r="AM166" s="40"/>
      <c r="AN166" s="40">
        <v>611750</v>
      </c>
      <c r="AO166" s="40"/>
      <c r="AP166" s="40"/>
      <c r="AQ166" s="40"/>
      <c r="AR166" s="40"/>
      <c r="AS166" s="40">
        <v>708028</v>
      </c>
      <c r="AT166" s="40"/>
      <c r="AU166" s="40"/>
      <c r="AV166" s="40"/>
      <c r="AW166" s="40"/>
      <c r="AX166" s="40">
        <v>592357</v>
      </c>
      <c r="AY166" s="40"/>
      <c r="AZ166" s="40"/>
      <c r="BA166" s="40"/>
      <c r="BB166" s="40"/>
      <c r="BC166" s="40">
        <v>618414</v>
      </c>
      <c r="BD166" s="40"/>
      <c r="BE166" s="40"/>
      <c r="BF166" s="40"/>
      <c r="BG166" s="40"/>
      <c r="BH166" s="40">
        <v>595285</v>
      </c>
      <c r="BI166" s="40"/>
      <c r="BJ166" s="40"/>
      <c r="BK166" s="40"/>
      <c r="BL166" s="40"/>
      <c r="BM166" s="40">
        <v>617114</v>
      </c>
      <c r="BN166" s="40"/>
      <c r="BO166" s="40"/>
      <c r="BP166" s="40"/>
      <c r="BQ166" s="40"/>
      <c r="BR166" s="14">
        <f t="shared" ref="BR166:BR167" si="816">SUM(J166:BQ166)</f>
        <v>7249087</v>
      </c>
      <c r="BS166" s="15"/>
      <c r="BT166" s="15"/>
      <c r="BU166" s="15"/>
      <c r="BV166" s="16"/>
      <c r="BW166" s="30">
        <v>596469</v>
      </c>
      <c r="BX166" s="31"/>
      <c r="BY166" s="31"/>
      <c r="BZ166" s="31"/>
      <c r="CA166" s="32"/>
      <c r="CB166" s="30">
        <v>557494</v>
      </c>
      <c r="CC166" s="31"/>
      <c r="CD166" s="31"/>
      <c r="CE166" s="31"/>
      <c r="CF166" s="32"/>
      <c r="CG166" s="30">
        <v>699053</v>
      </c>
      <c r="CH166" s="31"/>
      <c r="CI166" s="31"/>
      <c r="CJ166" s="31"/>
      <c r="CK166" s="32"/>
      <c r="CL166" s="30">
        <f t="shared" si="557"/>
        <v>7305301</v>
      </c>
      <c r="CM166" s="31"/>
      <c r="CN166" s="31"/>
      <c r="CO166" s="31"/>
      <c r="CP166" s="32"/>
    </row>
    <row r="167" spans="1:94" ht="13.7" customHeight="1" x14ac:dyDescent="0.15">
      <c r="A167" s="106"/>
      <c r="B167" s="107"/>
      <c r="C167" s="107"/>
      <c r="D167" s="108"/>
      <c r="E167" s="43" t="s">
        <v>52</v>
      </c>
      <c r="F167" s="44"/>
      <c r="G167" s="44"/>
      <c r="H167" s="44"/>
      <c r="I167" s="45"/>
      <c r="J167" s="27">
        <v>2589388</v>
      </c>
      <c r="K167" s="28"/>
      <c r="L167" s="28"/>
      <c r="M167" s="28"/>
      <c r="N167" s="29"/>
      <c r="O167" s="27">
        <v>2515702</v>
      </c>
      <c r="P167" s="28"/>
      <c r="Q167" s="28"/>
      <c r="R167" s="28"/>
      <c r="S167" s="29"/>
      <c r="T167" s="27">
        <v>2920609</v>
      </c>
      <c r="U167" s="28"/>
      <c r="V167" s="28"/>
      <c r="W167" s="28"/>
      <c r="X167" s="29"/>
      <c r="Y167" s="46">
        <v>2769515</v>
      </c>
      <c r="Z167" s="46"/>
      <c r="AA167" s="46"/>
      <c r="AB167" s="46"/>
      <c r="AC167" s="46"/>
      <c r="AD167" s="46">
        <v>2651083</v>
      </c>
      <c r="AE167" s="46"/>
      <c r="AF167" s="46"/>
      <c r="AG167" s="46"/>
      <c r="AH167" s="46"/>
      <c r="AI167" s="46">
        <v>2697984</v>
      </c>
      <c r="AJ167" s="46"/>
      <c r="AK167" s="46"/>
      <c r="AL167" s="46"/>
      <c r="AM167" s="46"/>
      <c r="AN167" s="46">
        <v>2895232</v>
      </c>
      <c r="AO167" s="46"/>
      <c r="AP167" s="46"/>
      <c r="AQ167" s="46"/>
      <c r="AR167" s="46"/>
      <c r="AS167" s="46">
        <v>3129974</v>
      </c>
      <c r="AT167" s="46"/>
      <c r="AU167" s="46"/>
      <c r="AV167" s="46"/>
      <c r="AW167" s="46"/>
      <c r="AX167" s="46">
        <v>2964635</v>
      </c>
      <c r="AY167" s="46"/>
      <c r="AZ167" s="46"/>
      <c r="BA167" s="46"/>
      <c r="BB167" s="46"/>
      <c r="BC167" s="46">
        <v>2833046</v>
      </c>
      <c r="BD167" s="46"/>
      <c r="BE167" s="46"/>
      <c r="BF167" s="46"/>
      <c r="BG167" s="46"/>
      <c r="BH167" s="46">
        <v>2704508</v>
      </c>
      <c r="BI167" s="46"/>
      <c r="BJ167" s="46"/>
      <c r="BK167" s="46"/>
      <c r="BL167" s="46"/>
      <c r="BM167" s="46">
        <v>2754637</v>
      </c>
      <c r="BN167" s="46"/>
      <c r="BO167" s="46"/>
      <c r="BP167" s="46"/>
      <c r="BQ167" s="46"/>
      <c r="BR167" s="66">
        <f t="shared" si="816"/>
        <v>33426313</v>
      </c>
      <c r="BS167" s="67"/>
      <c r="BT167" s="67"/>
      <c r="BU167" s="67"/>
      <c r="BV167" s="68"/>
      <c r="BW167" s="27">
        <v>2785362</v>
      </c>
      <c r="BX167" s="28"/>
      <c r="BY167" s="28"/>
      <c r="BZ167" s="28"/>
      <c r="CA167" s="29"/>
      <c r="CB167" s="27">
        <v>2645396</v>
      </c>
      <c r="CC167" s="28"/>
      <c r="CD167" s="28"/>
      <c r="CE167" s="28"/>
      <c r="CF167" s="29"/>
      <c r="CG167" s="27">
        <v>3101804</v>
      </c>
      <c r="CH167" s="28"/>
      <c r="CI167" s="28"/>
      <c r="CJ167" s="28"/>
      <c r="CK167" s="29"/>
      <c r="CL167" s="27">
        <f t="shared" si="557"/>
        <v>33933176</v>
      </c>
      <c r="CM167" s="28"/>
      <c r="CN167" s="28"/>
      <c r="CO167" s="28"/>
      <c r="CP167" s="29"/>
    </row>
    <row r="168" spans="1:94" ht="13.7" customHeight="1" x14ac:dyDescent="0.15">
      <c r="A168" s="106"/>
      <c r="B168" s="107"/>
      <c r="C168" s="107"/>
      <c r="D168" s="108"/>
      <c r="E168" s="51" t="s">
        <v>53</v>
      </c>
      <c r="F168" s="52"/>
      <c r="G168" s="52"/>
      <c r="H168" s="52"/>
      <c r="I168" s="53"/>
      <c r="J168" s="92">
        <f>SUM(J166:N167)</f>
        <v>3153092</v>
      </c>
      <c r="K168" s="93"/>
      <c r="L168" s="93"/>
      <c r="M168" s="93"/>
      <c r="N168" s="94"/>
      <c r="O168" s="92">
        <f t="shared" ref="O168" si="817">SUM(O166:S167)</f>
        <v>3083150</v>
      </c>
      <c r="P168" s="93"/>
      <c r="Q168" s="93"/>
      <c r="R168" s="93"/>
      <c r="S168" s="94"/>
      <c r="T168" s="92">
        <f t="shared" ref="T168" si="818">SUM(T166:X167)</f>
        <v>3586259</v>
      </c>
      <c r="U168" s="93"/>
      <c r="V168" s="93"/>
      <c r="W168" s="93"/>
      <c r="X168" s="94"/>
      <c r="Y168" s="33">
        <f>SUM(Y166,Y167)</f>
        <v>3343199</v>
      </c>
      <c r="Z168" s="33"/>
      <c r="AA168" s="33"/>
      <c r="AB168" s="33"/>
      <c r="AC168" s="33"/>
      <c r="AD168" s="33">
        <f t="shared" ref="AD168" si="819">SUM(AD166,AD167)</f>
        <v>3234076</v>
      </c>
      <c r="AE168" s="33"/>
      <c r="AF168" s="33"/>
      <c r="AG168" s="33"/>
      <c r="AH168" s="33"/>
      <c r="AI168" s="33">
        <f t="shared" ref="AI168" si="820">SUM(AI166,AI167)</f>
        <v>3250644</v>
      </c>
      <c r="AJ168" s="33"/>
      <c r="AK168" s="33"/>
      <c r="AL168" s="33"/>
      <c r="AM168" s="33"/>
      <c r="AN168" s="33">
        <f t="shared" ref="AN168" si="821">SUM(AN166,AN167)</f>
        <v>3506982</v>
      </c>
      <c r="AO168" s="33"/>
      <c r="AP168" s="33"/>
      <c r="AQ168" s="33"/>
      <c r="AR168" s="33"/>
      <c r="AS168" s="33">
        <f t="shared" ref="AS168" si="822">SUM(AS166,AS167)</f>
        <v>3838002</v>
      </c>
      <c r="AT168" s="33"/>
      <c r="AU168" s="33"/>
      <c r="AV168" s="33"/>
      <c r="AW168" s="33"/>
      <c r="AX168" s="33">
        <f t="shared" ref="AX168" si="823">SUM(AX166,AX167)</f>
        <v>3556992</v>
      </c>
      <c r="AY168" s="33"/>
      <c r="AZ168" s="33"/>
      <c r="BA168" s="33"/>
      <c r="BB168" s="33"/>
      <c r="BC168" s="33">
        <f t="shared" ref="BC168" si="824">SUM(BC166,BC167)</f>
        <v>3451460</v>
      </c>
      <c r="BD168" s="33"/>
      <c r="BE168" s="33"/>
      <c r="BF168" s="33"/>
      <c r="BG168" s="33"/>
      <c r="BH168" s="33">
        <f t="shared" ref="BH168" si="825">SUM(BH166,BH167)</f>
        <v>3299793</v>
      </c>
      <c r="BI168" s="33"/>
      <c r="BJ168" s="33"/>
      <c r="BK168" s="33"/>
      <c r="BL168" s="33"/>
      <c r="BM168" s="33">
        <f t="shared" ref="BM168" si="826">SUM(BM166,BM167)</f>
        <v>3371751</v>
      </c>
      <c r="BN168" s="33"/>
      <c r="BO168" s="33"/>
      <c r="BP168" s="33"/>
      <c r="BQ168" s="33"/>
      <c r="BR168" s="20">
        <f t="shared" ref="BR168" si="827">SUM(BR166:BV167)</f>
        <v>40675400</v>
      </c>
      <c r="BS168" s="21"/>
      <c r="BT168" s="21"/>
      <c r="BU168" s="21"/>
      <c r="BV168" s="22"/>
      <c r="BW168" s="92">
        <f>SUM(BW166:CA167)</f>
        <v>3381831</v>
      </c>
      <c r="BX168" s="93"/>
      <c r="BY168" s="93"/>
      <c r="BZ168" s="93"/>
      <c r="CA168" s="94"/>
      <c r="CB168" s="92">
        <f t="shared" ref="CB168" si="828">SUM(CB166:CF167)</f>
        <v>3202890</v>
      </c>
      <c r="CC168" s="93"/>
      <c r="CD168" s="93"/>
      <c r="CE168" s="93"/>
      <c r="CF168" s="94"/>
      <c r="CG168" s="92">
        <f t="shared" ref="CG168" si="829">SUM(CG166:CK167)</f>
        <v>3800857</v>
      </c>
      <c r="CH168" s="93"/>
      <c r="CI168" s="93"/>
      <c r="CJ168" s="93"/>
      <c r="CK168" s="94"/>
      <c r="CL168" s="24">
        <f t="shared" si="557"/>
        <v>41238477</v>
      </c>
      <c r="CM168" s="25"/>
      <c r="CN168" s="25"/>
      <c r="CO168" s="25"/>
      <c r="CP168" s="26"/>
    </row>
    <row r="169" spans="1:94" ht="13.7" customHeight="1" x14ac:dyDescent="0.15">
      <c r="A169" s="106"/>
      <c r="B169" s="107"/>
      <c r="C169" s="107"/>
      <c r="D169" s="108"/>
      <c r="E169" s="63" t="s">
        <v>55</v>
      </c>
      <c r="F169" s="64"/>
      <c r="G169" s="64"/>
      <c r="H169" s="64"/>
      <c r="I169" s="65"/>
      <c r="J169" s="30">
        <v>1916095</v>
      </c>
      <c r="K169" s="31"/>
      <c r="L169" s="31"/>
      <c r="M169" s="31"/>
      <c r="N169" s="32"/>
      <c r="O169" s="30">
        <v>1528934</v>
      </c>
      <c r="P169" s="31"/>
      <c r="Q169" s="31"/>
      <c r="R169" s="31"/>
      <c r="S169" s="32"/>
      <c r="T169" s="30">
        <v>2437908</v>
      </c>
      <c r="U169" s="31"/>
      <c r="V169" s="31"/>
      <c r="W169" s="31"/>
      <c r="X169" s="32"/>
      <c r="Y169" s="40">
        <v>2035828</v>
      </c>
      <c r="Z169" s="40"/>
      <c r="AA169" s="40"/>
      <c r="AB169" s="40"/>
      <c r="AC169" s="40"/>
      <c r="AD169" s="40">
        <v>1783291</v>
      </c>
      <c r="AE169" s="40"/>
      <c r="AF169" s="40"/>
      <c r="AG169" s="40"/>
      <c r="AH169" s="40"/>
      <c r="AI169" s="40">
        <v>2120857</v>
      </c>
      <c r="AJ169" s="40"/>
      <c r="AK169" s="40"/>
      <c r="AL169" s="40"/>
      <c r="AM169" s="40"/>
      <c r="AN169" s="40">
        <v>2106990</v>
      </c>
      <c r="AO169" s="40"/>
      <c r="AP169" s="40"/>
      <c r="AQ169" s="40"/>
      <c r="AR169" s="40"/>
      <c r="AS169" s="40">
        <v>1548246</v>
      </c>
      <c r="AT169" s="40"/>
      <c r="AU169" s="40"/>
      <c r="AV169" s="40"/>
      <c r="AW169" s="40"/>
      <c r="AX169" s="40">
        <v>1991495</v>
      </c>
      <c r="AY169" s="40"/>
      <c r="AZ169" s="40"/>
      <c r="BA169" s="40"/>
      <c r="BB169" s="40"/>
      <c r="BC169" s="40">
        <v>1773750</v>
      </c>
      <c r="BD169" s="40"/>
      <c r="BE169" s="40"/>
      <c r="BF169" s="40"/>
      <c r="BG169" s="40"/>
      <c r="BH169" s="40">
        <v>1932738</v>
      </c>
      <c r="BI169" s="40"/>
      <c r="BJ169" s="40"/>
      <c r="BK169" s="40"/>
      <c r="BL169" s="40"/>
      <c r="BM169" s="40">
        <v>2145097</v>
      </c>
      <c r="BN169" s="40"/>
      <c r="BO169" s="40"/>
      <c r="BP169" s="40"/>
      <c r="BQ169" s="40"/>
      <c r="BR169" s="14">
        <f t="shared" ref="BR169:BR170" si="830">SUM(J169:BQ169)</f>
        <v>23321229</v>
      </c>
      <c r="BS169" s="15"/>
      <c r="BT169" s="15"/>
      <c r="BU169" s="15"/>
      <c r="BV169" s="16"/>
      <c r="BW169" s="30">
        <v>1529690</v>
      </c>
      <c r="BX169" s="31"/>
      <c r="BY169" s="31"/>
      <c r="BZ169" s="31"/>
      <c r="CA169" s="32"/>
      <c r="CB169" s="30">
        <v>1342465</v>
      </c>
      <c r="CC169" s="31"/>
      <c r="CD169" s="31"/>
      <c r="CE169" s="31"/>
      <c r="CF169" s="32"/>
      <c r="CG169" s="30">
        <v>1832668</v>
      </c>
      <c r="CH169" s="31"/>
      <c r="CI169" s="31"/>
      <c r="CJ169" s="31"/>
      <c r="CK169" s="32"/>
      <c r="CL169" s="30">
        <f t="shared" si="557"/>
        <v>22143115</v>
      </c>
      <c r="CM169" s="31"/>
      <c r="CN169" s="31"/>
      <c r="CO169" s="31"/>
      <c r="CP169" s="32"/>
    </row>
    <row r="170" spans="1:94" ht="13.7" customHeight="1" x14ac:dyDescent="0.15">
      <c r="A170" s="106"/>
      <c r="B170" s="107"/>
      <c r="C170" s="107"/>
      <c r="D170" s="108"/>
      <c r="E170" s="43" t="s">
        <v>52</v>
      </c>
      <c r="F170" s="44"/>
      <c r="G170" s="44"/>
      <c r="H170" s="44"/>
      <c r="I170" s="45"/>
      <c r="J170" s="27">
        <v>175116000</v>
      </c>
      <c r="K170" s="28"/>
      <c r="L170" s="28"/>
      <c r="M170" s="28"/>
      <c r="N170" s="29"/>
      <c r="O170" s="27">
        <v>167480000</v>
      </c>
      <c r="P170" s="28"/>
      <c r="Q170" s="28"/>
      <c r="R170" s="28"/>
      <c r="S170" s="29"/>
      <c r="T170" s="27">
        <v>204546000</v>
      </c>
      <c r="U170" s="28"/>
      <c r="V170" s="28"/>
      <c r="W170" s="28"/>
      <c r="X170" s="29"/>
      <c r="Y170" s="46">
        <v>199164000</v>
      </c>
      <c r="Z170" s="46"/>
      <c r="AA170" s="46"/>
      <c r="AB170" s="46"/>
      <c r="AC170" s="46"/>
      <c r="AD170" s="46">
        <v>193968000</v>
      </c>
      <c r="AE170" s="46"/>
      <c r="AF170" s="46"/>
      <c r="AG170" s="46"/>
      <c r="AH170" s="46"/>
      <c r="AI170" s="46">
        <v>178607000</v>
      </c>
      <c r="AJ170" s="46"/>
      <c r="AK170" s="46"/>
      <c r="AL170" s="46"/>
      <c r="AM170" s="46"/>
      <c r="AN170" s="46">
        <v>173635000</v>
      </c>
      <c r="AO170" s="46"/>
      <c r="AP170" s="46"/>
      <c r="AQ170" s="46"/>
      <c r="AR170" s="46"/>
      <c r="AS170" s="46">
        <v>168510000</v>
      </c>
      <c r="AT170" s="46"/>
      <c r="AU170" s="46"/>
      <c r="AV170" s="46"/>
      <c r="AW170" s="46"/>
      <c r="AX170" s="46">
        <v>190981000</v>
      </c>
      <c r="AY170" s="46"/>
      <c r="AZ170" s="46"/>
      <c r="BA170" s="46"/>
      <c r="BB170" s="46"/>
      <c r="BC170" s="46">
        <v>193691000</v>
      </c>
      <c r="BD170" s="46"/>
      <c r="BE170" s="46"/>
      <c r="BF170" s="46"/>
      <c r="BG170" s="46"/>
      <c r="BH170" s="46">
        <v>180806000</v>
      </c>
      <c r="BI170" s="46"/>
      <c r="BJ170" s="46"/>
      <c r="BK170" s="46"/>
      <c r="BL170" s="46"/>
      <c r="BM170" s="46">
        <v>171508000</v>
      </c>
      <c r="BN170" s="46"/>
      <c r="BO170" s="46"/>
      <c r="BP170" s="46"/>
      <c r="BQ170" s="46"/>
      <c r="BR170" s="66">
        <f t="shared" si="830"/>
        <v>2198012000</v>
      </c>
      <c r="BS170" s="67"/>
      <c r="BT170" s="67"/>
      <c r="BU170" s="67"/>
      <c r="BV170" s="68"/>
      <c r="BW170" s="27">
        <v>154363000</v>
      </c>
      <c r="BX170" s="28"/>
      <c r="BY170" s="28"/>
      <c r="BZ170" s="28"/>
      <c r="CA170" s="29"/>
      <c r="CB170" s="27">
        <v>140441000</v>
      </c>
      <c r="CC170" s="28"/>
      <c r="CD170" s="28"/>
      <c r="CE170" s="28"/>
      <c r="CF170" s="29"/>
      <c r="CG170" s="27">
        <v>183923000</v>
      </c>
      <c r="CH170" s="28"/>
      <c r="CI170" s="28"/>
      <c r="CJ170" s="28"/>
      <c r="CK170" s="29"/>
      <c r="CL170" s="27">
        <f t="shared" si="557"/>
        <v>2129597000</v>
      </c>
      <c r="CM170" s="28"/>
      <c r="CN170" s="28"/>
      <c r="CO170" s="28"/>
      <c r="CP170" s="29"/>
    </row>
    <row r="171" spans="1:94" ht="13.7" customHeight="1" x14ac:dyDescent="0.15">
      <c r="A171" s="106"/>
      <c r="B171" s="107"/>
      <c r="C171" s="107"/>
      <c r="D171" s="108"/>
      <c r="E171" s="51" t="s">
        <v>53</v>
      </c>
      <c r="F171" s="52"/>
      <c r="G171" s="52"/>
      <c r="H171" s="52"/>
      <c r="I171" s="53"/>
      <c r="J171" s="92">
        <f t="shared" ref="J171" si="831">SUM(J169:N170)</f>
        <v>177032095</v>
      </c>
      <c r="K171" s="93"/>
      <c r="L171" s="93"/>
      <c r="M171" s="93"/>
      <c r="N171" s="94"/>
      <c r="O171" s="92">
        <f t="shared" ref="O171" si="832">SUM(O169:S170)</f>
        <v>169008934</v>
      </c>
      <c r="P171" s="93"/>
      <c r="Q171" s="93"/>
      <c r="R171" s="93"/>
      <c r="S171" s="94"/>
      <c r="T171" s="92">
        <f t="shared" ref="T171" si="833">SUM(T169:X170)</f>
        <v>206983908</v>
      </c>
      <c r="U171" s="93"/>
      <c r="V171" s="93"/>
      <c r="W171" s="93"/>
      <c r="X171" s="94"/>
      <c r="Y171" s="33">
        <f t="shared" ref="Y171" si="834">SUM(Y169,Y170)</f>
        <v>201199828</v>
      </c>
      <c r="Z171" s="33"/>
      <c r="AA171" s="33"/>
      <c r="AB171" s="33"/>
      <c r="AC171" s="33"/>
      <c r="AD171" s="33">
        <f t="shared" ref="AD171" si="835">SUM(AD169,AD170)</f>
        <v>195751291</v>
      </c>
      <c r="AE171" s="33"/>
      <c r="AF171" s="33"/>
      <c r="AG171" s="33"/>
      <c r="AH171" s="33"/>
      <c r="AI171" s="33">
        <f t="shared" ref="AI171" si="836">SUM(AI169,AI170)</f>
        <v>180727857</v>
      </c>
      <c r="AJ171" s="33"/>
      <c r="AK171" s="33"/>
      <c r="AL171" s="33"/>
      <c r="AM171" s="33"/>
      <c r="AN171" s="33">
        <f t="shared" ref="AN171" si="837">SUM(AN169,AN170)</f>
        <v>175741990</v>
      </c>
      <c r="AO171" s="33"/>
      <c r="AP171" s="33"/>
      <c r="AQ171" s="33"/>
      <c r="AR171" s="33"/>
      <c r="AS171" s="33">
        <f t="shared" ref="AS171" si="838">SUM(AS169,AS170)</f>
        <v>170058246</v>
      </c>
      <c r="AT171" s="33"/>
      <c r="AU171" s="33"/>
      <c r="AV171" s="33"/>
      <c r="AW171" s="33"/>
      <c r="AX171" s="33">
        <f t="shared" ref="AX171" si="839">SUM(AX169,AX170)</f>
        <v>192972495</v>
      </c>
      <c r="AY171" s="33"/>
      <c r="AZ171" s="33"/>
      <c r="BA171" s="33"/>
      <c r="BB171" s="33"/>
      <c r="BC171" s="33">
        <f t="shared" ref="BC171" si="840">SUM(BC169,BC170)</f>
        <v>195464750</v>
      </c>
      <c r="BD171" s="33"/>
      <c r="BE171" s="33"/>
      <c r="BF171" s="33"/>
      <c r="BG171" s="33"/>
      <c r="BH171" s="33">
        <f t="shared" ref="BH171" si="841">SUM(BH169,BH170)</f>
        <v>182738738</v>
      </c>
      <c r="BI171" s="33"/>
      <c r="BJ171" s="33"/>
      <c r="BK171" s="33"/>
      <c r="BL171" s="33"/>
      <c r="BM171" s="33">
        <f t="shared" ref="BM171" si="842">SUM(BM169,BM170)</f>
        <v>173653097</v>
      </c>
      <c r="BN171" s="33"/>
      <c r="BO171" s="33"/>
      <c r="BP171" s="33"/>
      <c r="BQ171" s="33"/>
      <c r="BR171" s="34">
        <f t="shared" ref="BR171" si="843">SUM(BR169:BV170)</f>
        <v>2221333229</v>
      </c>
      <c r="BS171" s="35"/>
      <c r="BT171" s="35"/>
      <c r="BU171" s="35"/>
      <c r="BV171" s="36"/>
      <c r="BW171" s="92">
        <f t="shared" ref="BW171" si="844">SUM(BW169:CA170)</f>
        <v>155892690</v>
      </c>
      <c r="BX171" s="93"/>
      <c r="BY171" s="93"/>
      <c r="BZ171" s="93"/>
      <c r="CA171" s="94"/>
      <c r="CB171" s="92">
        <f t="shared" ref="CB171" si="845">SUM(CB169:CF170)</f>
        <v>141783465</v>
      </c>
      <c r="CC171" s="93"/>
      <c r="CD171" s="93"/>
      <c r="CE171" s="93"/>
      <c r="CF171" s="94"/>
      <c r="CG171" s="92">
        <f t="shared" ref="CG171" si="846">SUM(CG169:CK170)</f>
        <v>185755668</v>
      </c>
      <c r="CH171" s="93"/>
      <c r="CI171" s="93"/>
      <c r="CJ171" s="93"/>
      <c r="CK171" s="94"/>
      <c r="CL171" s="24">
        <f t="shared" si="557"/>
        <v>2151740115</v>
      </c>
      <c r="CM171" s="25"/>
      <c r="CN171" s="25"/>
      <c r="CO171" s="25"/>
      <c r="CP171" s="26"/>
    </row>
    <row r="172" spans="1:94" ht="13.7" customHeight="1" x14ac:dyDescent="0.15">
      <c r="A172" s="121" t="s">
        <v>38</v>
      </c>
      <c r="B172" s="107"/>
      <c r="C172" s="107"/>
      <c r="D172" s="108"/>
      <c r="E172" s="63" t="s">
        <v>54</v>
      </c>
      <c r="F172" s="64"/>
      <c r="G172" s="64"/>
      <c r="H172" s="64"/>
      <c r="I172" s="65"/>
      <c r="J172" s="30">
        <v>5053779</v>
      </c>
      <c r="K172" s="31"/>
      <c r="L172" s="31"/>
      <c r="M172" s="31"/>
      <c r="N172" s="32"/>
      <c r="O172" s="30">
        <v>4997201</v>
      </c>
      <c r="P172" s="31"/>
      <c r="Q172" s="31"/>
      <c r="R172" s="31"/>
      <c r="S172" s="32"/>
      <c r="T172" s="30">
        <v>5834758</v>
      </c>
      <c r="U172" s="31"/>
      <c r="V172" s="31"/>
      <c r="W172" s="31"/>
      <c r="X172" s="32"/>
      <c r="Y172" s="40">
        <v>5161659</v>
      </c>
      <c r="Z172" s="40"/>
      <c r="AA172" s="40"/>
      <c r="AB172" s="40"/>
      <c r="AC172" s="40"/>
      <c r="AD172" s="40">
        <v>5505153</v>
      </c>
      <c r="AE172" s="40"/>
      <c r="AF172" s="40"/>
      <c r="AG172" s="40"/>
      <c r="AH172" s="40"/>
      <c r="AI172" s="40">
        <v>5326521</v>
      </c>
      <c r="AJ172" s="40"/>
      <c r="AK172" s="40"/>
      <c r="AL172" s="40"/>
      <c r="AM172" s="40"/>
      <c r="AN172" s="40">
        <v>5611970</v>
      </c>
      <c r="AO172" s="40"/>
      <c r="AP172" s="40"/>
      <c r="AQ172" s="40"/>
      <c r="AR172" s="40"/>
      <c r="AS172" s="40">
        <v>6496195</v>
      </c>
      <c r="AT172" s="40"/>
      <c r="AU172" s="40"/>
      <c r="AV172" s="40"/>
      <c r="AW172" s="40"/>
      <c r="AX172" s="40">
        <v>5512251</v>
      </c>
      <c r="AY172" s="40"/>
      <c r="AZ172" s="40"/>
      <c r="BA172" s="40"/>
      <c r="BB172" s="40"/>
      <c r="BC172" s="40">
        <v>5941775</v>
      </c>
      <c r="BD172" s="40"/>
      <c r="BE172" s="40"/>
      <c r="BF172" s="40"/>
      <c r="BG172" s="40"/>
      <c r="BH172" s="40">
        <v>5926078</v>
      </c>
      <c r="BI172" s="40"/>
      <c r="BJ172" s="40"/>
      <c r="BK172" s="40"/>
      <c r="BL172" s="40"/>
      <c r="BM172" s="40">
        <v>5557422</v>
      </c>
      <c r="BN172" s="40"/>
      <c r="BO172" s="40"/>
      <c r="BP172" s="40"/>
      <c r="BQ172" s="40"/>
      <c r="BR172" s="14">
        <f>SUM(J172:BQ172)</f>
        <v>66924762</v>
      </c>
      <c r="BS172" s="15"/>
      <c r="BT172" s="15"/>
      <c r="BU172" s="15"/>
      <c r="BV172" s="16"/>
      <c r="BW172" s="30">
        <v>5243629</v>
      </c>
      <c r="BX172" s="31"/>
      <c r="BY172" s="31"/>
      <c r="BZ172" s="31"/>
      <c r="CA172" s="32"/>
      <c r="CB172" s="30">
        <v>5087572</v>
      </c>
      <c r="CC172" s="31"/>
      <c r="CD172" s="31"/>
      <c r="CE172" s="31"/>
      <c r="CF172" s="32"/>
      <c r="CG172" s="30">
        <v>6157841</v>
      </c>
      <c r="CH172" s="31"/>
      <c r="CI172" s="31"/>
      <c r="CJ172" s="31"/>
      <c r="CK172" s="32"/>
      <c r="CL172" s="30">
        <f t="shared" si="557"/>
        <v>67528066</v>
      </c>
      <c r="CM172" s="31"/>
      <c r="CN172" s="31"/>
      <c r="CO172" s="31"/>
      <c r="CP172" s="32"/>
    </row>
    <row r="173" spans="1:94" ht="13.7" customHeight="1" x14ac:dyDescent="0.15">
      <c r="A173" s="106"/>
      <c r="B173" s="107"/>
      <c r="C173" s="107"/>
      <c r="D173" s="108"/>
      <c r="E173" s="43" t="s">
        <v>52</v>
      </c>
      <c r="F173" s="44"/>
      <c r="G173" s="44"/>
      <c r="H173" s="44"/>
      <c r="I173" s="45"/>
      <c r="J173" s="27">
        <v>1409173</v>
      </c>
      <c r="K173" s="28"/>
      <c r="L173" s="28"/>
      <c r="M173" s="28"/>
      <c r="N173" s="29"/>
      <c r="O173" s="27">
        <v>1362503</v>
      </c>
      <c r="P173" s="28"/>
      <c r="Q173" s="28"/>
      <c r="R173" s="28"/>
      <c r="S173" s="29"/>
      <c r="T173" s="27">
        <v>1576544</v>
      </c>
      <c r="U173" s="28"/>
      <c r="V173" s="28"/>
      <c r="W173" s="28"/>
      <c r="X173" s="29"/>
      <c r="Y173" s="46">
        <v>1502086</v>
      </c>
      <c r="Z173" s="46"/>
      <c r="AA173" s="46"/>
      <c r="AB173" s="46"/>
      <c r="AC173" s="46"/>
      <c r="AD173" s="46">
        <v>1440238</v>
      </c>
      <c r="AE173" s="46"/>
      <c r="AF173" s="46"/>
      <c r="AG173" s="46"/>
      <c r="AH173" s="46"/>
      <c r="AI173" s="46">
        <v>1463611</v>
      </c>
      <c r="AJ173" s="46"/>
      <c r="AK173" s="46"/>
      <c r="AL173" s="46"/>
      <c r="AM173" s="46"/>
      <c r="AN173" s="46">
        <v>1537986</v>
      </c>
      <c r="AO173" s="46"/>
      <c r="AP173" s="46"/>
      <c r="AQ173" s="46"/>
      <c r="AR173" s="46"/>
      <c r="AS173" s="46">
        <v>1592502</v>
      </c>
      <c r="AT173" s="46"/>
      <c r="AU173" s="46"/>
      <c r="AV173" s="46"/>
      <c r="AW173" s="46"/>
      <c r="AX173" s="46">
        <v>1528590</v>
      </c>
      <c r="AY173" s="46"/>
      <c r="AZ173" s="46"/>
      <c r="BA173" s="46"/>
      <c r="BB173" s="46"/>
      <c r="BC173" s="46">
        <v>1539938</v>
      </c>
      <c r="BD173" s="46"/>
      <c r="BE173" s="46"/>
      <c r="BF173" s="46"/>
      <c r="BG173" s="46"/>
      <c r="BH173" s="46">
        <v>1505426</v>
      </c>
      <c r="BI173" s="46"/>
      <c r="BJ173" s="46"/>
      <c r="BK173" s="46"/>
      <c r="BL173" s="46"/>
      <c r="BM173" s="46">
        <v>1510383</v>
      </c>
      <c r="BN173" s="46"/>
      <c r="BO173" s="46"/>
      <c r="BP173" s="46"/>
      <c r="BQ173" s="46"/>
      <c r="BR173" s="66">
        <f t="shared" ref="BR173" si="847">SUM(J173:BQ173)</f>
        <v>17968980</v>
      </c>
      <c r="BS173" s="67"/>
      <c r="BT173" s="67"/>
      <c r="BU173" s="67"/>
      <c r="BV173" s="68"/>
      <c r="BW173" s="27">
        <v>1482441</v>
      </c>
      <c r="BX173" s="28"/>
      <c r="BY173" s="28"/>
      <c r="BZ173" s="28"/>
      <c r="CA173" s="29"/>
      <c r="CB173" s="27">
        <v>1401355</v>
      </c>
      <c r="CC173" s="28"/>
      <c r="CD173" s="28"/>
      <c r="CE173" s="28"/>
      <c r="CF173" s="29"/>
      <c r="CG173" s="27">
        <v>1659785</v>
      </c>
      <c r="CH173" s="28"/>
      <c r="CI173" s="28"/>
      <c r="CJ173" s="28"/>
      <c r="CK173" s="29"/>
      <c r="CL173" s="27">
        <f t="shared" si="557"/>
        <v>18164341</v>
      </c>
      <c r="CM173" s="28"/>
      <c r="CN173" s="28"/>
      <c r="CO173" s="28"/>
      <c r="CP173" s="29"/>
    </row>
    <row r="174" spans="1:94" ht="13.7" customHeight="1" x14ac:dyDescent="0.15">
      <c r="A174" s="106"/>
      <c r="B174" s="107"/>
      <c r="C174" s="107"/>
      <c r="D174" s="108"/>
      <c r="E174" s="51" t="s">
        <v>53</v>
      </c>
      <c r="F174" s="52"/>
      <c r="G174" s="52"/>
      <c r="H174" s="52"/>
      <c r="I174" s="53"/>
      <c r="J174" s="92">
        <f t="shared" ref="J174" si="848">SUM(J172:N173)</f>
        <v>6462952</v>
      </c>
      <c r="K174" s="93"/>
      <c r="L174" s="93"/>
      <c r="M174" s="93"/>
      <c r="N174" s="94"/>
      <c r="O174" s="92">
        <f t="shared" ref="O174" si="849">SUM(O172:S173)</f>
        <v>6359704</v>
      </c>
      <c r="P174" s="93"/>
      <c r="Q174" s="93"/>
      <c r="R174" s="93"/>
      <c r="S174" s="94"/>
      <c r="T174" s="92">
        <f t="shared" ref="T174" si="850">SUM(T172:X173)</f>
        <v>7411302</v>
      </c>
      <c r="U174" s="93"/>
      <c r="V174" s="93"/>
      <c r="W174" s="93"/>
      <c r="X174" s="94"/>
      <c r="Y174" s="33">
        <f t="shared" ref="Y174" si="851">SUM(Y172,Y173)</f>
        <v>6663745</v>
      </c>
      <c r="Z174" s="33"/>
      <c r="AA174" s="33"/>
      <c r="AB174" s="33"/>
      <c r="AC174" s="33"/>
      <c r="AD174" s="33">
        <f t="shared" ref="AD174" si="852">SUM(AD172,AD173)</f>
        <v>6945391</v>
      </c>
      <c r="AE174" s="33"/>
      <c r="AF174" s="33"/>
      <c r="AG174" s="33"/>
      <c r="AH174" s="33"/>
      <c r="AI174" s="33">
        <f t="shared" ref="AI174" si="853">SUM(AI172,AI173)</f>
        <v>6790132</v>
      </c>
      <c r="AJ174" s="33"/>
      <c r="AK174" s="33"/>
      <c r="AL174" s="33"/>
      <c r="AM174" s="33"/>
      <c r="AN174" s="33">
        <f t="shared" ref="AN174" si="854">SUM(AN172,AN173)</f>
        <v>7149956</v>
      </c>
      <c r="AO174" s="33"/>
      <c r="AP174" s="33"/>
      <c r="AQ174" s="33"/>
      <c r="AR174" s="33"/>
      <c r="AS174" s="33">
        <f t="shared" ref="AS174" si="855">SUM(AS172,AS173)</f>
        <v>8088697</v>
      </c>
      <c r="AT174" s="33"/>
      <c r="AU174" s="33"/>
      <c r="AV174" s="33"/>
      <c r="AW174" s="33"/>
      <c r="AX174" s="33">
        <f t="shared" ref="AX174" si="856">SUM(AX172,AX173)</f>
        <v>7040841</v>
      </c>
      <c r="AY174" s="33"/>
      <c r="AZ174" s="33"/>
      <c r="BA174" s="33"/>
      <c r="BB174" s="33"/>
      <c r="BC174" s="33">
        <f t="shared" ref="BC174" si="857">SUM(BC172,BC173)</f>
        <v>7481713</v>
      </c>
      <c r="BD174" s="33"/>
      <c r="BE174" s="33"/>
      <c r="BF174" s="33"/>
      <c r="BG174" s="33"/>
      <c r="BH174" s="33">
        <f t="shared" ref="BH174" si="858">SUM(BH172,BH173)</f>
        <v>7431504</v>
      </c>
      <c r="BI174" s="33"/>
      <c r="BJ174" s="33"/>
      <c r="BK174" s="33"/>
      <c r="BL174" s="33"/>
      <c r="BM174" s="33">
        <f t="shared" ref="BM174" si="859">SUM(BM172,BM173)</f>
        <v>7067805</v>
      </c>
      <c r="BN174" s="33"/>
      <c r="BO174" s="33"/>
      <c r="BP174" s="33"/>
      <c r="BQ174" s="33"/>
      <c r="BR174" s="20">
        <f t="shared" ref="BR174" si="860">SUM(BR172:BV173)</f>
        <v>84893742</v>
      </c>
      <c r="BS174" s="21"/>
      <c r="BT174" s="21"/>
      <c r="BU174" s="21"/>
      <c r="BV174" s="22"/>
      <c r="BW174" s="92">
        <f t="shared" ref="BW174" si="861">SUM(BW172:CA173)</f>
        <v>6726070</v>
      </c>
      <c r="BX174" s="93"/>
      <c r="BY174" s="93"/>
      <c r="BZ174" s="93"/>
      <c r="CA174" s="94"/>
      <c r="CB174" s="92">
        <f t="shared" ref="CB174" si="862">SUM(CB172:CF173)</f>
        <v>6488927</v>
      </c>
      <c r="CC174" s="93"/>
      <c r="CD174" s="93"/>
      <c r="CE174" s="93"/>
      <c r="CF174" s="94"/>
      <c r="CG174" s="92">
        <f t="shared" ref="CG174" si="863">SUM(CG172:CK173)</f>
        <v>7817626</v>
      </c>
      <c r="CH174" s="93"/>
      <c r="CI174" s="93"/>
      <c r="CJ174" s="93"/>
      <c r="CK174" s="94"/>
      <c r="CL174" s="24">
        <f t="shared" si="557"/>
        <v>85692407</v>
      </c>
      <c r="CM174" s="25"/>
      <c r="CN174" s="25"/>
      <c r="CO174" s="25"/>
      <c r="CP174" s="26"/>
    </row>
    <row r="175" spans="1:94" ht="13.7" customHeight="1" x14ac:dyDescent="0.15">
      <c r="A175" s="106"/>
      <c r="B175" s="107"/>
      <c r="C175" s="107"/>
      <c r="D175" s="108"/>
      <c r="E175" s="63" t="s">
        <v>55</v>
      </c>
      <c r="F175" s="64"/>
      <c r="G175" s="64"/>
      <c r="H175" s="64"/>
      <c r="I175" s="65"/>
      <c r="J175" s="30">
        <v>50221263</v>
      </c>
      <c r="K175" s="31"/>
      <c r="L175" s="31"/>
      <c r="M175" s="31"/>
      <c r="N175" s="32"/>
      <c r="O175" s="30">
        <v>50667879</v>
      </c>
      <c r="P175" s="31"/>
      <c r="Q175" s="31"/>
      <c r="R175" s="31"/>
      <c r="S175" s="32"/>
      <c r="T175" s="30">
        <v>62318837</v>
      </c>
      <c r="U175" s="31"/>
      <c r="V175" s="31"/>
      <c r="W175" s="31"/>
      <c r="X175" s="32"/>
      <c r="Y175" s="40">
        <v>55892204</v>
      </c>
      <c r="Z175" s="40"/>
      <c r="AA175" s="40"/>
      <c r="AB175" s="40"/>
      <c r="AC175" s="40"/>
      <c r="AD175" s="40">
        <v>51720060</v>
      </c>
      <c r="AE175" s="40"/>
      <c r="AF175" s="40"/>
      <c r="AG175" s="40"/>
      <c r="AH175" s="40"/>
      <c r="AI175" s="40">
        <v>53694881</v>
      </c>
      <c r="AJ175" s="40"/>
      <c r="AK175" s="40"/>
      <c r="AL175" s="40"/>
      <c r="AM175" s="40"/>
      <c r="AN175" s="40">
        <v>61613642</v>
      </c>
      <c r="AO175" s="40"/>
      <c r="AP175" s="40"/>
      <c r="AQ175" s="40"/>
      <c r="AR175" s="40"/>
      <c r="AS175" s="40">
        <v>57796768</v>
      </c>
      <c r="AT175" s="40"/>
      <c r="AU175" s="40"/>
      <c r="AV175" s="40"/>
      <c r="AW175" s="40"/>
      <c r="AX175" s="40">
        <v>56391470</v>
      </c>
      <c r="AY175" s="40"/>
      <c r="AZ175" s="40"/>
      <c r="BA175" s="40"/>
      <c r="BB175" s="40"/>
      <c r="BC175" s="40">
        <v>59489813</v>
      </c>
      <c r="BD175" s="40"/>
      <c r="BE175" s="40"/>
      <c r="BF175" s="40"/>
      <c r="BG175" s="40"/>
      <c r="BH175" s="40">
        <v>56786776</v>
      </c>
      <c r="BI175" s="40"/>
      <c r="BJ175" s="40"/>
      <c r="BK175" s="40"/>
      <c r="BL175" s="40"/>
      <c r="BM175" s="40">
        <v>67016545</v>
      </c>
      <c r="BN175" s="40"/>
      <c r="BO175" s="40"/>
      <c r="BP175" s="40"/>
      <c r="BQ175" s="40"/>
      <c r="BR175" s="14">
        <f t="shared" ref="BR175" si="864">SUM(J175:BQ175)</f>
        <v>683610138</v>
      </c>
      <c r="BS175" s="15"/>
      <c r="BT175" s="15"/>
      <c r="BU175" s="15"/>
      <c r="BV175" s="16"/>
      <c r="BW175" s="30">
        <v>47336762</v>
      </c>
      <c r="BX175" s="31"/>
      <c r="BY175" s="31"/>
      <c r="BZ175" s="31"/>
      <c r="CA175" s="32"/>
      <c r="CB175" s="30">
        <v>47216259</v>
      </c>
      <c r="CC175" s="31"/>
      <c r="CD175" s="31"/>
      <c r="CE175" s="31"/>
      <c r="CF175" s="32"/>
      <c r="CG175" s="30">
        <v>58656334</v>
      </c>
      <c r="CH175" s="31"/>
      <c r="CI175" s="31"/>
      <c r="CJ175" s="31"/>
      <c r="CK175" s="32"/>
      <c r="CL175" s="30">
        <f t="shared" si="557"/>
        <v>673611514</v>
      </c>
      <c r="CM175" s="31"/>
      <c r="CN175" s="31"/>
      <c r="CO175" s="31"/>
      <c r="CP175" s="32"/>
    </row>
    <row r="176" spans="1:94" ht="13.7" customHeight="1" x14ac:dyDescent="0.15">
      <c r="A176" s="106"/>
      <c r="B176" s="107"/>
      <c r="C176" s="107"/>
      <c r="D176" s="108"/>
      <c r="E176" s="43" t="s">
        <v>52</v>
      </c>
      <c r="F176" s="44"/>
      <c r="G176" s="44"/>
      <c r="H176" s="44"/>
      <c r="I176" s="45"/>
      <c r="J176" s="27">
        <v>44193424</v>
      </c>
      <c r="K176" s="28"/>
      <c r="L176" s="28"/>
      <c r="M176" s="28"/>
      <c r="N176" s="29"/>
      <c r="O176" s="27">
        <v>39884377</v>
      </c>
      <c r="P176" s="28"/>
      <c r="Q176" s="28"/>
      <c r="R176" s="28"/>
      <c r="S176" s="29"/>
      <c r="T176" s="27">
        <v>49778503</v>
      </c>
      <c r="U176" s="28"/>
      <c r="V176" s="28"/>
      <c r="W176" s="28"/>
      <c r="X176" s="29"/>
      <c r="Y176" s="46">
        <v>48377911</v>
      </c>
      <c r="Z176" s="46"/>
      <c r="AA176" s="46"/>
      <c r="AB176" s="46"/>
      <c r="AC176" s="46"/>
      <c r="AD176" s="46">
        <v>46569149</v>
      </c>
      <c r="AE176" s="46"/>
      <c r="AF176" s="46"/>
      <c r="AG176" s="46"/>
      <c r="AH176" s="46"/>
      <c r="AI176" s="46">
        <v>49406671</v>
      </c>
      <c r="AJ176" s="46"/>
      <c r="AK176" s="46"/>
      <c r="AL176" s="46"/>
      <c r="AM176" s="46"/>
      <c r="AN176" s="46">
        <v>50251574</v>
      </c>
      <c r="AO176" s="46"/>
      <c r="AP176" s="46"/>
      <c r="AQ176" s="46"/>
      <c r="AR176" s="46"/>
      <c r="AS176" s="46">
        <v>50041212</v>
      </c>
      <c r="AT176" s="46"/>
      <c r="AU176" s="46"/>
      <c r="AV176" s="46"/>
      <c r="AW176" s="46"/>
      <c r="AX176" s="46">
        <v>55241655</v>
      </c>
      <c r="AY176" s="46"/>
      <c r="AZ176" s="46"/>
      <c r="BA176" s="46"/>
      <c r="BB176" s="46"/>
      <c r="BC176" s="46">
        <v>51943014</v>
      </c>
      <c r="BD176" s="46"/>
      <c r="BE176" s="46"/>
      <c r="BF176" s="46"/>
      <c r="BG176" s="46"/>
      <c r="BH176" s="46">
        <v>51967358</v>
      </c>
      <c r="BI176" s="46"/>
      <c r="BJ176" s="46"/>
      <c r="BK176" s="46"/>
      <c r="BL176" s="46"/>
      <c r="BM176" s="46">
        <v>49875010</v>
      </c>
      <c r="BN176" s="46"/>
      <c r="BO176" s="46"/>
      <c r="BP176" s="46"/>
      <c r="BQ176" s="46"/>
      <c r="BR176" s="66">
        <v>587529858</v>
      </c>
      <c r="BS176" s="67"/>
      <c r="BT176" s="67"/>
      <c r="BU176" s="67"/>
      <c r="BV176" s="68"/>
      <c r="BW176" s="27">
        <v>42923043</v>
      </c>
      <c r="BX176" s="28"/>
      <c r="BY176" s="28"/>
      <c r="BZ176" s="28"/>
      <c r="CA176" s="29"/>
      <c r="CB176" s="27">
        <v>37440862</v>
      </c>
      <c r="CC176" s="28"/>
      <c r="CD176" s="28"/>
      <c r="CE176" s="28"/>
      <c r="CF176" s="29"/>
      <c r="CG176" s="27">
        <v>47718280</v>
      </c>
      <c r="CH176" s="28"/>
      <c r="CI176" s="28"/>
      <c r="CJ176" s="28"/>
      <c r="CK176" s="29"/>
      <c r="CL176" s="27">
        <f t="shared" si="557"/>
        <v>581755739</v>
      </c>
      <c r="CM176" s="28"/>
      <c r="CN176" s="28"/>
      <c r="CO176" s="28"/>
      <c r="CP176" s="29"/>
    </row>
    <row r="177" spans="1:94" ht="13.7" customHeight="1" thickBot="1" x14ac:dyDescent="0.2">
      <c r="A177" s="112"/>
      <c r="B177" s="113"/>
      <c r="C177" s="113"/>
      <c r="D177" s="114"/>
      <c r="E177" s="86" t="s">
        <v>53</v>
      </c>
      <c r="F177" s="87"/>
      <c r="G177" s="87"/>
      <c r="H177" s="87"/>
      <c r="I177" s="88"/>
      <c r="J177" s="78">
        <f t="shared" ref="J177" si="865">SUM(J175:N176)</f>
        <v>94414687</v>
      </c>
      <c r="K177" s="79"/>
      <c r="L177" s="79"/>
      <c r="M177" s="79"/>
      <c r="N177" s="80"/>
      <c r="O177" s="78">
        <f t="shared" ref="O177" si="866">SUM(O175:S176)</f>
        <v>90552256</v>
      </c>
      <c r="P177" s="79"/>
      <c r="Q177" s="79"/>
      <c r="R177" s="79"/>
      <c r="S177" s="80"/>
      <c r="T177" s="78">
        <f t="shared" ref="T177" si="867">SUM(T175:X176)</f>
        <v>112097340</v>
      </c>
      <c r="U177" s="79"/>
      <c r="V177" s="79"/>
      <c r="W177" s="79"/>
      <c r="X177" s="80"/>
      <c r="Y177" s="82">
        <f t="shared" ref="Y177" si="868">SUM(Y175,Y176)</f>
        <v>104270115</v>
      </c>
      <c r="Z177" s="82"/>
      <c r="AA177" s="82"/>
      <c r="AB177" s="82"/>
      <c r="AC177" s="82"/>
      <c r="AD177" s="82">
        <f t="shared" ref="AD177" si="869">SUM(AD175,AD176)</f>
        <v>98289209</v>
      </c>
      <c r="AE177" s="82"/>
      <c r="AF177" s="82"/>
      <c r="AG177" s="82"/>
      <c r="AH177" s="82"/>
      <c r="AI177" s="82">
        <f t="shared" ref="AI177" si="870">SUM(AI175,AI176)</f>
        <v>103101552</v>
      </c>
      <c r="AJ177" s="82"/>
      <c r="AK177" s="82"/>
      <c r="AL177" s="82"/>
      <c r="AM177" s="82"/>
      <c r="AN177" s="82">
        <f t="shared" ref="AN177" si="871">SUM(AN175,AN176)</f>
        <v>111865216</v>
      </c>
      <c r="AO177" s="82"/>
      <c r="AP177" s="82"/>
      <c r="AQ177" s="82"/>
      <c r="AR177" s="82"/>
      <c r="AS177" s="82">
        <f t="shared" ref="AS177" si="872">SUM(AS175,AS176)</f>
        <v>107837980</v>
      </c>
      <c r="AT177" s="82"/>
      <c r="AU177" s="82"/>
      <c r="AV177" s="82"/>
      <c r="AW177" s="82"/>
      <c r="AX177" s="82">
        <f t="shared" ref="AX177" si="873">SUM(AX175,AX176)</f>
        <v>111633125</v>
      </c>
      <c r="AY177" s="82"/>
      <c r="AZ177" s="82"/>
      <c r="BA177" s="82"/>
      <c r="BB177" s="82"/>
      <c r="BC177" s="82">
        <f t="shared" ref="BC177" si="874">SUM(BC175,BC176)</f>
        <v>111432827</v>
      </c>
      <c r="BD177" s="82"/>
      <c r="BE177" s="82"/>
      <c r="BF177" s="82"/>
      <c r="BG177" s="82"/>
      <c r="BH177" s="82">
        <f t="shared" ref="BH177" si="875">SUM(BH175,BH176)</f>
        <v>108754134</v>
      </c>
      <c r="BI177" s="82"/>
      <c r="BJ177" s="82"/>
      <c r="BK177" s="82"/>
      <c r="BL177" s="82"/>
      <c r="BM177" s="82">
        <f t="shared" ref="BM177" si="876">SUM(BM175,BM176)</f>
        <v>116891555</v>
      </c>
      <c r="BN177" s="82"/>
      <c r="BO177" s="82"/>
      <c r="BP177" s="82"/>
      <c r="BQ177" s="82"/>
      <c r="BR177" s="83">
        <f t="shared" ref="BR177" si="877">SUM(BR175:BV176)</f>
        <v>1271139996</v>
      </c>
      <c r="BS177" s="84"/>
      <c r="BT177" s="84"/>
      <c r="BU177" s="84"/>
      <c r="BV177" s="85"/>
      <c r="BW177" s="78">
        <f t="shared" ref="BW177" si="878">SUM(BW175:CA176)</f>
        <v>90259805</v>
      </c>
      <c r="BX177" s="79"/>
      <c r="BY177" s="79"/>
      <c r="BZ177" s="79"/>
      <c r="CA177" s="80"/>
      <c r="CB177" s="78">
        <f t="shared" ref="CB177" si="879">SUM(CB175:CF176)</f>
        <v>84657121</v>
      </c>
      <c r="CC177" s="79"/>
      <c r="CD177" s="79"/>
      <c r="CE177" s="79"/>
      <c r="CF177" s="80"/>
      <c r="CG177" s="78">
        <f t="shared" ref="CG177" si="880">SUM(CG175:CK176)</f>
        <v>106374614</v>
      </c>
      <c r="CH177" s="79"/>
      <c r="CI177" s="79"/>
      <c r="CJ177" s="79"/>
      <c r="CK177" s="80"/>
      <c r="CL177" s="78">
        <f t="shared" si="557"/>
        <v>1255367253</v>
      </c>
      <c r="CM177" s="79"/>
      <c r="CN177" s="79"/>
      <c r="CO177" s="79"/>
      <c r="CP177" s="80"/>
    </row>
    <row r="178" spans="1:94" ht="13.7" customHeight="1" x14ac:dyDescent="0.15">
      <c r="A178" s="115" t="str">
        <f>A1</f>
        <v>管内空港の利用概況集計表（平成３０年１月～平成３１年３月）</v>
      </c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  <c r="AA178" s="115"/>
      <c r="AB178" s="115"/>
      <c r="AC178" s="115"/>
      <c r="AD178" s="115"/>
      <c r="AE178" s="115"/>
      <c r="AF178" s="115"/>
      <c r="AG178" s="115"/>
      <c r="AH178" s="115"/>
      <c r="AI178" s="115"/>
      <c r="AJ178" s="115"/>
      <c r="AK178" s="115"/>
      <c r="AL178" s="115"/>
      <c r="AM178" s="115"/>
      <c r="AN178" s="115"/>
      <c r="AO178" s="115"/>
      <c r="AP178" s="115"/>
      <c r="AQ178" s="115"/>
      <c r="AR178" s="115"/>
      <c r="AS178" s="115"/>
      <c r="AT178" s="115"/>
      <c r="AU178" s="115"/>
      <c r="AV178" s="115"/>
      <c r="AW178" s="115"/>
      <c r="AX178" s="115"/>
      <c r="AY178" s="115"/>
      <c r="AZ178" s="115"/>
      <c r="BA178" s="115"/>
      <c r="BB178" s="115"/>
      <c r="BC178" s="115"/>
      <c r="BD178" s="115"/>
      <c r="BE178" s="115"/>
      <c r="BF178" s="115"/>
      <c r="BG178" s="115"/>
      <c r="BH178" s="115"/>
      <c r="BI178" s="115"/>
      <c r="BJ178" s="115"/>
      <c r="BK178" s="115"/>
      <c r="BL178" s="115"/>
      <c r="BM178" s="115"/>
      <c r="BN178" s="115"/>
      <c r="BO178" s="115"/>
      <c r="BP178" s="115"/>
      <c r="BQ178" s="115"/>
      <c r="BR178" s="115"/>
      <c r="BS178" s="115"/>
      <c r="BT178" s="115"/>
      <c r="BU178" s="115"/>
      <c r="BV178" s="115"/>
      <c r="BW178" s="115"/>
      <c r="BX178" s="115"/>
      <c r="BY178" s="115"/>
      <c r="BZ178" s="115"/>
      <c r="CA178" s="115"/>
      <c r="CB178" s="115"/>
      <c r="CC178" s="115"/>
      <c r="CD178" s="115"/>
      <c r="CE178" s="115"/>
      <c r="CF178" s="115"/>
      <c r="CG178" s="115"/>
      <c r="CH178" s="115"/>
      <c r="CI178" s="115"/>
      <c r="CJ178" s="115"/>
      <c r="CK178" s="115"/>
      <c r="CL178" s="115"/>
      <c r="CM178" s="115"/>
      <c r="CN178" s="115"/>
      <c r="CO178" s="115"/>
      <c r="CP178" s="115"/>
    </row>
    <row r="179" spans="1:94" ht="13.7" customHeight="1" x14ac:dyDescent="0.15">
      <c r="A179" s="115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  <c r="AA179" s="115"/>
      <c r="AB179" s="115"/>
      <c r="AC179" s="115"/>
      <c r="AD179" s="115"/>
      <c r="AE179" s="115"/>
      <c r="AF179" s="115"/>
      <c r="AG179" s="115"/>
      <c r="AH179" s="115"/>
      <c r="AI179" s="115"/>
      <c r="AJ179" s="115"/>
      <c r="AK179" s="115"/>
      <c r="AL179" s="115"/>
      <c r="AM179" s="115"/>
      <c r="AN179" s="115"/>
      <c r="AO179" s="115"/>
      <c r="AP179" s="115"/>
      <c r="AQ179" s="115"/>
      <c r="AR179" s="115"/>
      <c r="AS179" s="115"/>
      <c r="AT179" s="115"/>
      <c r="AU179" s="115"/>
      <c r="AV179" s="115"/>
      <c r="AW179" s="115"/>
      <c r="AX179" s="115"/>
      <c r="AY179" s="115"/>
      <c r="AZ179" s="115"/>
      <c r="BA179" s="115"/>
      <c r="BB179" s="115"/>
      <c r="BC179" s="115"/>
      <c r="BD179" s="115"/>
      <c r="BE179" s="115"/>
      <c r="BF179" s="115"/>
      <c r="BG179" s="115"/>
      <c r="BH179" s="115"/>
      <c r="BI179" s="115"/>
      <c r="BJ179" s="115"/>
      <c r="BK179" s="115"/>
      <c r="BL179" s="115"/>
      <c r="BM179" s="115"/>
      <c r="BN179" s="115"/>
      <c r="BO179" s="115"/>
      <c r="BP179" s="115"/>
      <c r="BQ179" s="115"/>
      <c r="BR179" s="115"/>
      <c r="BS179" s="115"/>
      <c r="BT179" s="115"/>
      <c r="BU179" s="115"/>
      <c r="BV179" s="115"/>
      <c r="BW179" s="115"/>
      <c r="BX179" s="115"/>
      <c r="BY179" s="115"/>
      <c r="BZ179" s="115"/>
      <c r="CA179" s="115"/>
      <c r="CB179" s="115"/>
      <c r="CC179" s="115"/>
      <c r="CD179" s="115"/>
      <c r="CE179" s="115"/>
      <c r="CF179" s="115"/>
      <c r="CG179" s="115"/>
      <c r="CH179" s="115"/>
      <c r="CI179" s="115"/>
      <c r="CJ179" s="115"/>
      <c r="CK179" s="115"/>
      <c r="CL179" s="115"/>
      <c r="CM179" s="115"/>
      <c r="CN179" s="115"/>
      <c r="CO179" s="115"/>
      <c r="CP179" s="115"/>
    </row>
    <row r="180" spans="1:94" ht="13.7" customHeight="1" thickBot="1" x14ac:dyDescent="0.2">
      <c r="A180" s="116" t="s">
        <v>56</v>
      </c>
      <c r="B180" s="116"/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</row>
    <row r="181" spans="1:94" ht="13.7" customHeight="1" thickBot="1" x14ac:dyDescent="0.2">
      <c r="A181" s="124" t="s">
        <v>0</v>
      </c>
      <c r="B181" s="124"/>
      <c r="C181" s="124"/>
      <c r="D181" s="124"/>
      <c r="E181" s="124" t="s">
        <v>1</v>
      </c>
      <c r="F181" s="124"/>
      <c r="G181" s="124"/>
      <c r="H181" s="124"/>
      <c r="I181" s="124"/>
      <c r="J181" s="4" t="s">
        <v>62</v>
      </c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6"/>
      <c r="CL181" s="126" t="s">
        <v>58</v>
      </c>
      <c r="CM181" s="127"/>
      <c r="CN181" s="127"/>
      <c r="CO181" s="127"/>
      <c r="CP181" s="128"/>
    </row>
    <row r="182" spans="1:94" ht="13.7" customHeight="1" thickBot="1" x14ac:dyDescent="0.2">
      <c r="A182" s="125"/>
      <c r="B182" s="125"/>
      <c r="C182" s="125"/>
      <c r="D182" s="125"/>
      <c r="E182" s="125"/>
      <c r="F182" s="125"/>
      <c r="G182" s="125"/>
      <c r="H182" s="125"/>
      <c r="I182" s="125"/>
      <c r="J182" s="122" t="s">
        <v>51</v>
      </c>
      <c r="K182" s="122"/>
      <c r="L182" s="122"/>
      <c r="M182" s="122"/>
      <c r="N182" s="122"/>
      <c r="O182" s="122" t="s">
        <v>2</v>
      </c>
      <c r="P182" s="122"/>
      <c r="Q182" s="122"/>
      <c r="R182" s="122"/>
      <c r="S182" s="122"/>
      <c r="T182" s="122" t="s">
        <v>3</v>
      </c>
      <c r="U182" s="122"/>
      <c r="V182" s="122"/>
      <c r="W182" s="122"/>
      <c r="X182" s="122"/>
      <c r="Y182" s="13" t="s">
        <v>4</v>
      </c>
      <c r="Z182" s="13"/>
      <c r="AA182" s="13"/>
      <c r="AB182" s="13"/>
      <c r="AC182" s="13"/>
      <c r="AD182" s="13" t="s">
        <v>5</v>
      </c>
      <c r="AE182" s="13"/>
      <c r="AF182" s="13"/>
      <c r="AG182" s="13"/>
      <c r="AH182" s="13"/>
      <c r="AI182" s="13" t="s">
        <v>6</v>
      </c>
      <c r="AJ182" s="13"/>
      <c r="AK182" s="13"/>
      <c r="AL182" s="13"/>
      <c r="AM182" s="13"/>
      <c r="AN182" s="13" t="s">
        <v>7</v>
      </c>
      <c r="AO182" s="13"/>
      <c r="AP182" s="13"/>
      <c r="AQ182" s="13"/>
      <c r="AR182" s="13"/>
      <c r="AS182" s="13" t="s">
        <v>8</v>
      </c>
      <c r="AT182" s="13"/>
      <c r="AU182" s="13"/>
      <c r="AV182" s="13"/>
      <c r="AW182" s="13"/>
      <c r="AX182" s="13" t="s">
        <v>9</v>
      </c>
      <c r="AY182" s="13"/>
      <c r="AZ182" s="13"/>
      <c r="BA182" s="13"/>
      <c r="BB182" s="13"/>
      <c r="BC182" s="13" t="s">
        <v>10</v>
      </c>
      <c r="BD182" s="13"/>
      <c r="BE182" s="13"/>
      <c r="BF182" s="13"/>
      <c r="BG182" s="13"/>
      <c r="BH182" s="13" t="s">
        <v>11</v>
      </c>
      <c r="BI182" s="13"/>
      <c r="BJ182" s="13"/>
      <c r="BK182" s="13"/>
      <c r="BL182" s="13"/>
      <c r="BM182" s="122" t="s">
        <v>12</v>
      </c>
      <c r="BN182" s="122"/>
      <c r="BO182" s="122"/>
      <c r="BP182" s="122"/>
      <c r="BQ182" s="122"/>
      <c r="BR182" s="122" t="s">
        <v>63</v>
      </c>
      <c r="BS182" s="122"/>
      <c r="BT182" s="122"/>
      <c r="BU182" s="122"/>
      <c r="BV182" s="122"/>
      <c r="BW182" s="122" t="s">
        <v>51</v>
      </c>
      <c r="BX182" s="122"/>
      <c r="BY182" s="122"/>
      <c r="BZ182" s="122"/>
      <c r="CA182" s="122"/>
      <c r="CB182" s="122" t="s">
        <v>2</v>
      </c>
      <c r="CC182" s="122"/>
      <c r="CD182" s="122"/>
      <c r="CE182" s="122"/>
      <c r="CF182" s="122"/>
      <c r="CG182" s="122" t="s">
        <v>3</v>
      </c>
      <c r="CH182" s="122"/>
      <c r="CI182" s="122"/>
      <c r="CJ182" s="122"/>
      <c r="CK182" s="122"/>
      <c r="CL182" s="129"/>
      <c r="CM182" s="130"/>
      <c r="CN182" s="130"/>
      <c r="CO182" s="130"/>
      <c r="CP182" s="131"/>
    </row>
    <row r="183" spans="1:94" ht="13.7" customHeight="1" x14ac:dyDescent="0.15">
      <c r="A183" s="104" t="s">
        <v>39</v>
      </c>
      <c r="B183" s="105"/>
      <c r="C183" s="105"/>
      <c r="D183" s="105"/>
      <c r="E183" s="63" t="s">
        <v>54</v>
      </c>
      <c r="F183" s="64"/>
      <c r="G183" s="64"/>
      <c r="H183" s="64"/>
      <c r="I183" s="65"/>
      <c r="J183" s="30">
        <v>50910</v>
      </c>
      <c r="K183" s="31"/>
      <c r="L183" s="31"/>
      <c r="M183" s="31"/>
      <c r="N183" s="32"/>
      <c r="O183" s="30">
        <v>50246</v>
      </c>
      <c r="P183" s="31"/>
      <c r="Q183" s="31"/>
      <c r="R183" s="31"/>
      <c r="S183" s="32"/>
      <c r="T183" s="30">
        <v>88917</v>
      </c>
      <c r="U183" s="31"/>
      <c r="V183" s="31"/>
      <c r="W183" s="31"/>
      <c r="X183" s="32"/>
      <c r="Y183" s="30">
        <v>84192</v>
      </c>
      <c r="Z183" s="31"/>
      <c r="AA183" s="31"/>
      <c r="AB183" s="31"/>
      <c r="AC183" s="32"/>
      <c r="AD183" s="30">
        <v>92279</v>
      </c>
      <c r="AE183" s="31"/>
      <c r="AF183" s="31"/>
      <c r="AG183" s="31"/>
      <c r="AH183" s="32"/>
      <c r="AI183" s="30">
        <v>87349</v>
      </c>
      <c r="AJ183" s="31"/>
      <c r="AK183" s="31"/>
      <c r="AL183" s="31"/>
      <c r="AM183" s="32"/>
      <c r="AN183" s="30">
        <v>83263</v>
      </c>
      <c r="AO183" s="31"/>
      <c r="AP183" s="31"/>
      <c r="AQ183" s="31"/>
      <c r="AR183" s="32"/>
      <c r="AS183" s="30">
        <v>100799</v>
      </c>
      <c r="AT183" s="31"/>
      <c r="AU183" s="31"/>
      <c r="AV183" s="31"/>
      <c r="AW183" s="32"/>
      <c r="AX183" s="30">
        <v>83935</v>
      </c>
      <c r="AY183" s="31"/>
      <c r="AZ183" s="31"/>
      <c r="BA183" s="31"/>
      <c r="BB183" s="32"/>
      <c r="BC183" s="30">
        <v>98436</v>
      </c>
      <c r="BD183" s="31"/>
      <c r="BE183" s="31"/>
      <c r="BF183" s="31"/>
      <c r="BG183" s="32"/>
      <c r="BH183" s="30">
        <v>95161</v>
      </c>
      <c r="BI183" s="31"/>
      <c r="BJ183" s="31"/>
      <c r="BK183" s="31"/>
      <c r="BL183" s="32"/>
      <c r="BM183" s="30">
        <v>77289</v>
      </c>
      <c r="BN183" s="31"/>
      <c r="BO183" s="31"/>
      <c r="BP183" s="31"/>
      <c r="BQ183" s="32"/>
      <c r="BR183" s="89">
        <f>SUM(J183:BQ183)</f>
        <v>992776</v>
      </c>
      <c r="BS183" s="90"/>
      <c r="BT183" s="90"/>
      <c r="BU183" s="90"/>
      <c r="BV183" s="91"/>
      <c r="BW183" s="30">
        <v>64945</v>
      </c>
      <c r="BX183" s="31"/>
      <c r="BY183" s="31"/>
      <c r="BZ183" s="31"/>
      <c r="CA183" s="32"/>
      <c r="CB183" s="30">
        <v>68222</v>
      </c>
      <c r="CC183" s="31"/>
      <c r="CD183" s="31"/>
      <c r="CE183" s="31"/>
      <c r="CF183" s="32"/>
      <c r="CG183" s="30">
        <v>94464</v>
      </c>
      <c r="CH183" s="31"/>
      <c r="CI183" s="31"/>
      <c r="CJ183" s="31"/>
      <c r="CK183" s="32"/>
      <c r="CL183" s="69">
        <f>SUM(Y183:BQ183,BW183:CK183)</f>
        <v>1030334</v>
      </c>
      <c r="CM183" s="69"/>
      <c r="CN183" s="69"/>
      <c r="CO183" s="69"/>
      <c r="CP183" s="69"/>
    </row>
    <row r="184" spans="1:94" ht="13.7" customHeight="1" x14ac:dyDescent="0.15">
      <c r="A184" s="104"/>
      <c r="B184" s="105"/>
      <c r="C184" s="105"/>
      <c r="D184" s="105"/>
      <c r="E184" s="43" t="s">
        <v>52</v>
      </c>
      <c r="F184" s="44"/>
      <c r="G184" s="44"/>
      <c r="H184" s="44"/>
      <c r="I184" s="45"/>
      <c r="J184" s="27">
        <v>9649</v>
      </c>
      <c r="K184" s="28"/>
      <c r="L184" s="28"/>
      <c r="M184" s="28"/>
      <c r="N184" s="29"/>
      <c r="O184" s="27">
        <v>11348</v>
      </c>
      <c r="P184" s="28"/>
      <c r="Q184" s="28"/>
      <c r="R184" s="28"/>
      <c r="S184" s="29"/>
      <c r="T184" s="27">
        <v>11381</v>
      </c>
      <c r="U184" s="28"/>
      <c r="V184" s="28"/>
      <c r="W184" s="28"/>
      <c r="X184" s="29"/>
      <c r="Y184" s="27">
        <v>12159</v>
      </c>
      <c r="Z184" s="28"/>
      <c r="AA184" s="28"/>
      <c r="AB184" s="28"/>
      <c r="AC184" s="29"/>
      <c r="AD184" s="27">
        <v>11058</v>
      </c>
      <c r="AE184" s="28"/>
      <c r="AF184" s="28"/>
      <c r="AG184" s="28"/>
      <c r="AH184" s="29"/>
      <c r="AI184" s="27">
        <v>10843</v>
      </c>
      <c r="AJ184" s="28"/>
      <c r="AK184" s="28"/>
      <c r="AL184" s="28"/>
      <c r="AM184" s="29"/>
      <c r="AN184" s="27">
        <v>11327</v>
      </c>
      <c r="AO184" s="28"/>
      <c r="AP184" s="28"/>
      <c r="AQ184" s="28"/>
      <c r="AR184" s="29"/>
      <c r="AS184" s="27">
        <v>11778</v>
      </c>
      <c r="AT184" s="28"/>
      <c r="AU184" s="28"/>
      <c r="AV184" s="28"/>
      <c r="AW184" s="29"/>
      <c r="AX184" s="27">
        <v>9947</v>
      </c>
      <c r="AY184" s="28"/>
      <c r="AZ184" s="28"/>
      <c r="BA184" s="28"/>
      <c r="BB184" s="29"/>
      <c r="BC184" s="27">
        <v>10671</v>
      </c>
      <c r="BD184" s="28"/>
      <c r="BE184" s="28"/>
      <c r="BF184" s="28"/>
      <c r="BG184" s="29"/>
      <c r="BH184" s="27">
        <v>9370</v>
      </c>
      <c r="BI184" s="28"/>
      <c r="BJ184" s="28"/>
      <c r="BK184" s="28"/>
      <c r="BL184" s="29"/>
      <c r="BM184" s="27">
        <v>11590</v>
      </c>
      <c r="BN184" s="28"/>
      <c r="BO184" s="28"/>
      <c r="BP184" s="28"/>
      <c r="BQ184" s="29"/>
      <c r="BR184" s="66">
        <f>SUM(J184:BQ184)</f>
        <v>131121</v>
      </c>
      <c r="BS184" s="67"/>
      <c r="BT184" s="67"/>
      <c r="BU184" s="67"/>
      <c r="BV184" s="68"/>
      <c r="BW184" s="27">
        <v>12485</v>
      </c>
      <c r="BX184" s="28"/>
      <c r="BY184" s="28"/>
      <c r="BZ184" s="28"/>
      <c r="CA184" s="29"/>
      <c r="CB184" s="27">
        <v>11107</v>
      </c>
      <c r="CC184" s="28"/>
      <c r="CD184" s="28"/>
      <c r="CE184" s="28"/>
      <c r="CF184" s="29"/>
      <c r="CG184" s="27">
        <v>13985</v>
      </c>
      <c r="CH184" s="28"/>
      <c r="CI184" s="28"/>
      <c r="CJ184" s="28"/>
      <c r="CK184" s="29"/>
      <c r="CL184" s="27">
        <f t="shared" ref="CL184:CL236" si="881">SUM(Y184:BQ184,BW184:CK184)</f>
        <v>136320</v>
      </c>
      <c r="CM184" s="28"/>
      <c r="CN184" s="28"/>
      <c r="CO184" s="28"/>
      <c r="CP184" s="29"/>
    </row>
    <row r="185" spans="1:94" ht="13.7" customHeight="1" x14ac:dyDescent="0.15">
      <c r="A185" s="104"/>
      <c r="B185" s="105"/>
      <c r="C185" s="105"/>
      <c r="D185" s="105"/>
      <c r="E185" s="51" t="s">
        <v>53</v>
      </c>
      <c r="F185" s="52"/>
      <c r="G185" s="52"/>
      <c r="H185" s="52"/>
      <c r="I185" s="53"/>
      <c r="J185" s="92">
        <f>SUM(J183:N184)</f>
        <v>60559</v>
      </c>
      <c r="K185" s="93"/>
      <c r="L185" s="93"/>
      <c r="M185" s="93"/>
      <c r="N185" s="94"/>
      <c r="O185" s="92">
        <f t="shared" ref="O185" si="882">SUM(O183:S184)</f>
        <v>61594</v>
      </c>
      <c r="P185" s="93"/>
      <c r="Q185" s="93"/>
      <c r="R185" s="93"/>
      <c r="S185" s="94"/>
      <c r="T185" s="92">
        <f t="shared" ref="T185" si="883">SUM(T183:X184)</f>
        <v>100298</v>
      </c>
      <c r="U185" s="93"/>
      <c r="V185" s="93"/>
      <c r="W185" s="93"/>
      <c r="X185" s="94"/>
      <c r="Y185" s="92">
        <f>SUM(Y183,Y184)</f>
        <v>96351</v>
      </c>
      <c r="Z185" s="93"/>
      <c r="AA185" s="93"/>
      <c r="AB185" s="93"/>
      <c r="AC185" s="94"/>
      <c r="AD185" s="92">
        <f t="shared" ref="AD185" si="884">SUM(AD183,AD184)</f>
        <v>103337</v>
      </c>
      <c r="AE185" s="93"/>
      <c r="AF185" s="93"/>
      <c r="AG185" s="93"/>
      <c r="AH185" s="94"/>
      <c r="AI185" s="92">
        <f t="shared" ref="AI185" si="885">SUM(AI183,AI184)</f>
        <v>98192</v>
      </c>
      <c r="AJ185" s="93"/>
      <c r="AK185" s="93"/>
      <c r="AL185" s="93"/>
      <c r="AM185" s="94"/>
      <c r="AN185" s="92">
        <f t="shared" ref="AN185" si="886">SUM(AN183,AN184)</f>
        <v>94590</v>
      </c>
      <c r="AO185" s="93"/>
      <c r="AP185" s="93"/>
      <c r="AQ185" s="93"/>
      <c r="AR185" s="94"/>
      <c r="AS185" s="92">
        <f t="shared" ref="AS185" si="887">SUM(AS183,AS184)</f>
        <v>112577</v>
      </c>
      <c r="AT185" s="93"/>
      <c r="AU185" s="93"/>
      <c r="AV185" s="93"/>
      <c r="AW185" s="94"/>
      <c r="AX185" s="92">
        <f t="shared" ref="AX185" si="888">SUM(AX183,AX184)</f>
        <v>93882</v>
      </c>
      <c r="AY185" s="93"/>
      <c r="AZ185" s="93"/>
      <c r="BA185" s="93"/>
      <c r="BB185" s="94"/>
      <c r="BC185" s="92">
        <f t="shared" ref="BC185" si="889">SUM(BC183,BC184)</f>
        <v>109107</v>
      </c>
      <c r="BD185" s="93"/>
      <c r="BE185" s="93"/>
      <c r="BF185" s="93"/>
      <c r="BG185" s="94"/>
      <c r="BH185" s="92">
        <f t="shared" ref="BH185" si="890">SUM(BH183,BH184)</f>
        <v>104531</v>
      </c>
      <c r="BI185" s="93"/>
      <c r="BJ185" s="93"/>
      <c r="BK185" s="93"/>
      <c r="BL185" s="94"/>
      <c r="BM185" s="92">
        <f t="shared" ref="BM185" si="891">SUM(BM183,BM184)</f>
        <v>88879</v>
      </c>
      <c r="BN185" s="93"/>
      <c r="BO185" s="93"/>
      <c r="BP185" s="93"/>
      <c r="BQ185" s="94"/>
      <c r="BR185" s="20">
        <f>SUM(BR183:BV184)</f>
        <v>1123897</v>
      </c>
      <c r="BS185" s="21"/>
      <c r="BT185" s="21"/>
      <c r="BU185" s="21"/>
      <c r="BV185" s="22"/>
      <c r="BW185" s="92">
        <f>SUM(BW183:CA184)</f>
        <v>77430</v>
      </c>
      <c r="BX185" s="93"/>
      <c r="BY185" s="93"/>
      <c r="BZ185" s="93"/>
      <c r="CA185" s="94"/>
      <c r="CB185" s="92">
        <f t="shared" ref="CB185" si="892">SUM(CB183:CF184)</f>
        <v>79329</v>
      </c>
      <c r="CC185" s="93"/>
      <c r="CD185" s="93"/>
      <c r="CE185" s="93"/>
      <c r="CF185" s="94"/>
      <c r="CG185" s="92">
        <f t="shared" ref="CG185" si="893">SUM(CG183:CK184)</f>
        <v>108449</v>
      </c>
      <c r="CH185" s="93"/>
      <c r="CI185" s="93"/>
      <c r="CJ185" s="93"/>
      <c r="CK185" s="94"/>
      <c r="CL185" s="24">
        <f t="shared" si="881"/>
        <v>1166654</v>
      </c>
      <c r="CM185" s="25"/>
      <c r="CN185" s="25"/>
      <c r="CO185" s="25"/>
      <c r="CP185" s="26"/>
    </row>
    <row r="186" spans="1:94" ht="13.7" customHeight="1" x14ac:dyDescent="0.15">
      <c r="A186" s="104"/>
      <c r="B186" s="105"/>
      <c r="C186" s="105"/>
      <c r="D186" s="105"/>
      <c r="E186" s="63" t="s">
        <v>55</v>
      </c>
      <c r="F186" s="64"/>
      <c r="G186" s="64"/>
      <c r="H186" s="64"/>
      <c r="I186" s="65"/>
      <c r="J186" s="30">
        <v>14754</v>
      </c>
      <c r="K186" s="31"/>
      <c r="L186" s="31"/>
      <c r="M186" s="31"/>
      <c r="N186" s="32"/>
      <c r="O186" s="30">
        <v>17797</v>
      </c>
      <c r="P186" s="31"/>
      <c r="Q186" s="31"/>
      <c r="R186" s="31"/>
      <c r="S186" s="32"/>
      <c r="T186" s="30">
        <v>19336</v>
      </c>
      <c r="U186" s="31"/>
      <c r="V186" s="31"/>
      <c r="W186" s="31"/>
      <c r="X186" s="32"/>
      <c r="Y186" s="30">
        <v>16405</v>
      </c>
      <c r="Z186" s="31"/>
      <c r="AA186" s="31"/>
      <c r="AB186" s="31"/>
      <c r="AC186" s="32"/>
      <c r="AD186" s="30">
        <v>12195</v>
      </c>
      <c r="AE186" s="31"/>
      <c r="AF186" s="31"/>
      <c r="AG186" s="31"/>
      <c r="AH186" s="32"/>
      <c r="AI186" s="30">
        <v>9981</v>
      </c>
      <c r="AJ186" s="31"/>
      <c r="AK186" s="31"/>
      <c r="AL186" s="31"/>
      <c r="AM186" s="32"/>
      <c r="AN186" s="30">
        <v>12029</v>
      </c>
      <c r="AO186" s="31"/>
      <c r="AP186" s="31"/>
      <c r="AQ186" s="31"/>
      <c r="AR186" s="32"/>
      <c r="AS186" s="30">
        <v>13597</v>
      </c>
      <c r="AT186" s="31"/>
      <c r="AU186" s="31"/>
      <c r="AV186" s="31"/>
      <c r="AW186" s="32"/>
      <c r="AX186" s="30">
        <v>15875</v>
      </c>
      <c r="AY186" s="31"/>
      <c r="AZ186" s="31"/>
      <c r="BA186" s="31"/>
      <c r="BB186" s="32"/>
      <c r="BC186" s="30">
        <v>19101</v>
      </c>
      <c r="BD186" s="31"/>
      <c r="BE186" s="31"/>
      <c r="BF186" s="31"/>
      <c r="BG186" s="32"/>
      <c r="BH186" s="30">
        <v>17239</v>
      </c>
      <c r="BI186" s="31"/>
      <c r="BJ186" s="31"/>
      <c r="BK186" s="31"/>
      <c r="BL186" s="32"/>
      <c r="BM186" s="30">
        <v>18254</v>
      </c>
      <c r="BN186" s="31"/>
      <c r="BO186" s="31"/>
      <c r="BP186" s="31"/>
      <c r="BQ186" s="32"/>
      <c r="BR186" s="14">
        <f>SUM(J186:BQ186)</f>
        <v>186563</v>
      </c>
      <c r="BS186" s="15"/>
      <c r="BT186" s="15"/>
      <c r="BU186" s="15"/>
      <c r="BV186" s="16"/>
      <c r="BW186" s="30">
        <v>12837</v>
      </c>
      <c r="BX186" s="31"/>
      <c r="BY186" s="31"/>
      <c r="BZ186" s="31"/>
      <c r="CA186" s="32"/>
      <c r="CB186" s="30">
        <v>22505</v>
      </c>
      <c r="CC186" s="31"/>
      <c r="CD186" s="31"/>
      <c r="CE186" s="31"/>
      <c r="CF186" s="32"/>
      <c r="CG186" s="30">
        <v>21221</v>
      </c>
      <c r="CH186" s="31"/>
      <c r="CI186" s="31"/>
      <c r="CJ186" s="31"/>
      <c r="CK186" s="32"/>
      <c r="CL186" s="30">
        <f t="shared" si="881"/>
        <v>191239</v>
      </c>
      <c r="CM186" s="31"/>
      <c r="CN186" s="31"/>
      <c r="CO186" s="31"/>
      <c r="CP186" s="32"/>
    </row>
    <row r="187" spans="1:94" ht="13.7" customHeight="1" x14ac:dyDescent="0.15">
      <c r="A187" s="104"/>
      <c r="B187" s="105"/>
      <c r="C187" s="105"/>
      <c r="D187" s="105"/>
      <c r="E187" s="43" t="s">
        <v>52</v>
      </c>
      <c r="F187" s="44"/>
      <c r="G187" s="44"/>
      <c r="H187" s="44"/>
      <c r="I187" s="45"/>
      <c r="J187" s="27">
        <v>8402</v>
      </c>
      <c r="K187" s="28"/>
      <c r="L187" s="28"/>
      <c r="M187" s="28"/>
      <c r="N187" s="29"/>
      <c r="O187" s="27">
        <v>11372</v>
      </c>
      <c r="P187" s="28"/>
      <c r="Q187" s="28"/>
      <c r="R187" s="28"/>
      <c r="S187" s="29"/>
      <c r="T187" s="27">
        <v>9883</v>
      </c>
      <c r="U187" s="28"/>
      <c r="V187" s="28"/>
      <c r="W187" s="28"/>
      <c r="X187" s="29"/>
      <c r="Y187" s="27">
        <v>10654</v>
      </c>
      <c r="Z187" s="28"/>
      <c r="AA187" s="28"/>
      <c r="AB187" s="28"/>
      <c r="AC187" s="29"/>
      <c r="AD187" s="27">
        <v>13199</v>
      </c>
      <c r="AE187" s="28"/>
      <c r="AF187" s="28"/>
      <c r="AG187" s="28"/>
      <c r="AH187" s="29"/>
      <c r="AI187" s="27">
        <v>9091</v>
      </c>
      <c r="AJ187" s="28"/>
      <c r="AK187" s="28"/>
      <c r="AL187" s="28"/>
      <c r="AM187" s="29"/>
      <c r="AN187" s="27">
        <v>8937</v>
      </c>
      <c r="AO187" s="28"/>
      <c r="AP187" s="28"/>
      <c r="AQ187" s="28"/>
      <c r="AR187" s="29"/>
      <c r="AS187" s="27">
        <v>9087</v>
      </c>
      <c r="AT187" s="28"/>
      <c r="AU187" s="28"/>
      <c r="AV187" s="28"/>
      <c r="AW187" s="29"/>
      <c r="AX187" s="27">
        <v>11811</v>
      </c>
      <c r="AY187" s="28"/>
      <c r="AZ187" s="28"/>
      <c r="BA187" s="28"/>
      <c r="BB187" s="29"/>
      <c r="BC187" s="27">
        <v>22693</v>
      </c>
      <c r="BD187" s="28"/>
      <c r="BE187" s="28"/>
      <c r="BF187" s="28"/>
      <c r="BG187" s="29"/>
      <c r="BH187" s="27">
        <v>18868</v>
      </c>
      <c r="BI187" s="28"/>
      <c r="BJ187" s="28"/>
      <c r="BK187" s="28"/>
      <c r="BL187" s="29"/>
      <c r="BM187" s="27">
        <v>14878</v>
      </c>
      <c r="BN187" s="28"/>
      <c r="BO187" s="28"/>
      <c r="BP187" s="28"/>
      <c r="BQ187" s="29"/>
      <c r="BR187" s="66">
        <f>SUM(J187:BQ187)</f>
        <v>148875</v>
      </c>
      <c r="BS187" s="67"/>
      <c r="BT187" s="67"/>
      <c r="BU187" s="67"/>
      <c r="BV187" s="68"/>
      <c r="BW187" s="27">
        <v>8642</v>
      </c>
      <c r="BX187" s="28"/>
      <c r="BY187" s="28"/>
      <c r="BZ187" s="28"/>
      <c r="CA187" s="29"/>
      <c r="CB187" s="27">
        <v>11136</v>
      </c>
      <c r="CC187" s="28"/>
      <c r="CD187" s="28"/>
      <c r="CE187" s="28"/>
      <c r="CF187" s="29"/>
      <c r="CG187" s="27">
        <v>12138</v>
      </c>
      <c r="CH187" s="28"/>
      <c r="CI187" s="28"/>
      <c r="CJ187" s="28"/>
      <c r="CK187" s="29"/>
      <c r="CL187" s="27">
        <f t="shared" si="881"/>
        <v>151134</v>
      </c>
      <c r="CM187" s="28"/>
      <c r="CN187" s="28"/>
      <c r="CO187" s="28"/>
      <c r="CP187" s="29"/>
    </row>
    <row r="188" spans="1:94" ht="13.7" customHeight="1" x14ac:dyDescent="0.15">
      <c r="A188" s="104"/>
      <c r="B188" s="105"/>
      <c r="C188" s="105"/>
      <c r="D188" s="105"/>
      <c r="E188" s="51" t="s">
        <v>53</v>
      </c>
      <c r="F188" s="52"/>
      <c r="G188" s="52"/>
      <c r="H188" s="52"/>
      <c r="I188" s="53"/>
      <c r="J188" s="92">
        <f t="shared" ref="J188" si="894">SUM(J186:N187)</f>
        <v>23156</v>
      </c>
      <c r="K188" s="93"/>
      <c r="L188" s="93"/>
      <c r="M188" s="93"/>
      <c r="N188" s="94"/>
      <c r="O188" s="92">
        <f t="shared" ref="O188" si="895">SUM(O186:S187)</f>
        <v>29169</v>
      </c>
      <c r="P188" s="93"/>
      <c r="Q188" s="93"/>
      <c r="R188" s="93"/>
      <c r="S188" s="94"/>
      <c r="T188" s="92">
        <f t="shared" ref="T188" si="896">SUM(T186:X187)</f>
        <v>29219</v>
      </c>
      <c r="U188" s="93"/>
      <c r="V188" s="93"/>
      <c r="W188" s="93"/>
      <c r="X188" s="94"/>
      <c r="Y188" s="92">
        <f t="shared" ref="Y188" si="897">SUM(Y186,Y187)</f>
        <v>27059</v>
      </c>
      <c r="Z188" s="93"/>
      <c r="AA188" s="93"/>
      <c r="AB188" s="93"/>
      <c r="AC188" s="94"/>
      <c r="AD188" s="92">
        <f t="shared" ref="AD188" si="898">SUM(AD186,AD187)</f>
        <v>25394</v>
      </c>
      <c r="AE188" s="93"/>
      <c r="AF188" s="93"/>
      <c r="AG188" s="93"/>
      <c r="AH188" s="94"/>
      <c r="AI188" s="92">
        <f t="shared" ref="AI188" si="899">SUM(AI186,AI187)</f>
        <v>19072</v>
      </c>
      <c r="AJ188" s="93"/>
      <c r="AK188" s="93"/>
      <c r="AL188" s="93"/>
      <c r="AM188" s="94"/>
      <c r="AN188" s="92">
        <f t="shared" ref="AN188" si="900">SUM(AN186,AN187)</f>
        <v>20966</v>
      </c>
      <c r="AO188" s="93"/>
      <c r="AP188" s="93"/>
      <c r="AQ188" s="93"/>
      <c r="AR188" s="94"/>
      <c r="AS188" s="92">
        <f t="shared" ref="AS188" si="901">SUM(AS186,AS187)</f>
        <v>22684</v>
      </c>
      <c r="AT188" s="93"/>
      <c r="AU188" s="93"/>
      <c r="AV188" s="93"/>
      <c r="AW188" s="94"/>
      <c r="AX188" s="92">
        <f t="shared" ref="AX188" si="902">SUM(AX186,AX187)</f>
        <v>27686</v>
      </c>
      <c r="AY188" s="93"/>
      <c r="AZ188" s="93"/>
      <c r="BA188" s="93"/>
      <c r="BB188" s="94"/>
      <c r="BC188" s="92">
        <f t="shared" ref="BC188" si="903">SUM(BC186,BC187)</f>
        <v>41794</v>
      </c>
      <c r="BD188" s="93"/>
      <c r="BE188" s="93"/>
      <c r="BF188" s="93"/>
      <c r="BG188" s="94"/>
      <c r="BH188" s="92">
        <f t="shared" ref="BH188" si="904">SUM(BH186,BH187)</f>
        <v>36107</v>
      </c>
      <c r="BI188" s="93"/>
      <c r="BJ188" s="93"/>
      <c r="BK188" s="93"/>
      <c r="BL188" s="94"/>
      <c r="BM188" s="92">
        <f t="shared" ref="BM188" si="905">SUM(BM186,BM187)</f>
        <v>33132</v>
      </c>
      <c r="BN188" s="93"/>
      <c r="BO188" s="93"/>
      <c r="BP188" s="93"/>
      <c r="BQ188" s="94"/>
      <c r="BR188" s="34">
        <f>SUM(BR186:BV187)</f>
        <v>335438</v>
      </c>
      <c r="BS188" s="35"/>
      <c r="BT188" s="35"/>
      <c r="BU188" s="35"/>
      <c r="BV188" s="36"/>
      <c r="BW188" s="92">
        <f t="shared" ref="BW188" si="906">SUM(BW186:CA187)</f>
        <v>21479</v>
      </c>
      <c r="BX188" s="93"/>
      <c r="BY188" s="93"/>
      <c r="BZ188" s="93"/>
      <c r="CA188" s="94"/>
      <c r="CB188" s="92">
        <f t="shared" ref="CB188" si="907">SUM(CB186:CF187)</f>
        <v>33641</v>
      </c>
      <c r="CC188" s="93"/>
      <c r="CD188" s="93"/>
      <c r="CE188" s="93"/>
      <c r="CF188" s="94"/>
      <c r="CG188" s="92">
        <f t="shared" ref="CG188" si="908">SUM(CG186:CK187)</f>
        <v>33359</v>
      </c>
      <c r="CH188" s="93"/>
      <c r="CI188" s="93"/>
      <c r="CJ188" s="93"/>
      <c r="CK188" s="94"/>
      <c r="CL188" s="24">
        <f t="shared" si="881"/>
        <v>342373</v>
      </c>
      <c r="CM188" s="25"/>
      <c r="CN188" s="25"/>
      <c r="CO188" s="25"/>
      <c r="CP188" s="26"/>
    </row>
    <row r="189" spans="1:94" ht="13.7" customHeight="1" x14ac:dyDescent="0.15">
      <c r="A189" s="95" t="s">
        <v>40</v>
      </c>
      <c r="B189" s="96"/>
      <c r="C189" s="96"/>
      <c r="D189" s="97"/>
      <c r="E189" s="63" t="s">
        <v>54</v>
      </c>
      <c r="F189" s="64"/>
      <c r="G189" s="64"/>
      <c r="H189" s="64"/>
      <c r="I189" s="65"/>
      <c r="J189" s="30">
        <v>2297</v>
      </c>
      <c r="K189" s="31"/>
      <c r="L189" s="31"/>
      <c r="M189" s="31"/>
      <c r="N189" s="32"/>
      <c r="O189" s="30">
        <v>2028</v>
      </c>
      <c r="P189" s="31"/>
      <c r="Q189" s="31"/>
      <c r="R189" s="31"/>
      <c r="S189" s="32"/>
      <c r="T189" s="30">
        <v>2513</v>
      </c>
      <c r="U189" s="31"/>
      <c r="V189" s="31"/>
      <c r="W189" s="31"/>
      <c r="X189" s="32"/>
      <c r="Y189" s="30">
        <v>2318</v>
      </c>
      <c r="Z189" s="31"/>
      <c r="AA189" s="31"/>
      <c r="AB189" s="31"/>
      <c r="AC189" s="32"/>
      <c r="AD189" s="30">
        <v>2097</v>
      </c>
      <c r="AE189" s="31"/>
      <c r="AF189" s="31"/>
      <c r="AG189" s="31"/>
      <c r="AH189" s="32"/>
      <c r="AI189" s="30">
        <v>1499</v>
      </c>
      <c r="AJ189" s="31"/>
      <c r="AK189" s="31"/>
      <c r="AL189" s="31"/>
      <c r="AM189" s="32"/>
      <c r="AN189" s="30">
        <v>2129</v>
      </c>
      <c r="AO189" s="31"/>
      <c r="AP189" s="31"/>
      <c r="AQ189" s="31"/>
      <c r="AR189" s="32"/>
      <c r="AS189" s="30">
        <v>2515</v>
      </c>
      <c r="AT189" s="31"/>
      <c r="AU189" s="31"/>
      <c r="AV189" s="31"/>
      <c r="AW189" s="32"/>
      <c r="AX189" s="30">
        <v>1744</v>
      </c>
      <c r="AY189" s="31"/>
      <c r="AZ189" s="31"/>
      <c r="BA189" s="31"/>
      <c r="BB189" s="32"/>
      <c r="BC189" s="30">
        <v>2291</v>
      </c>
      <c r="BD189" s="31"/>
      <c r="BE189" s="31"/>
      <c r="BF189" s="31"/>
      <c r="BG189" s="32"/>
      <c r="BH189" s="30">
        <v>2182</v>
      </c>
      <c r="BI189" s="31"/>
      <c r="BJ189" s="31"/>
      <c r="BK189" s="31"/>
      <c r="BL189" s="32"/>
      <c r="BM189" s="30">
        <v>2404</v>
      </c>
      <c r="BN189" s="31"/>
      <c r="BO189" s="31"/>
      <c r="BP189" s="31"/>
      <c r="BQ189" s="32"/>
      <c r="BR189" s="14">
        <f>SUM(J189:BQ189)</f>
        <v>26017</v>
      </c>
      <c r="BS189" s="15"/>
      <c r="BT189" s="15"/>
      <c r="BU189" s="15"/>
      <c r="BV189" s="16"/>
      <c r="BW189" s="30">
        <v>2281</v>
      </c>
      <c r="BX189" s="31"/>
      <c r="BY189" s="31"/>
      <c r="BZ189" s="31"/>
      <c r="CA189" s="32"/>
      <c r="CB189" s="30">
        <v>2045</v>
      </c>
      <c r="CC189" s="31"/>
      <c r="CD189" s="31"/>
      <c r="CE189" s="31"/>
      <c r="CF189" s="32"/>
      <c r="CG189" s="30">
        <v>2167</v>
      </c>
      <c r="CH189" s="31"/>
      <c r="CI189" s="31"/>
      <c r="CJ189" s="31"/>
      <c r="CK189" s="32"/>
      <c r="CL189" s="30">
        <f t="shared" si="881"/>
        <v>25672</v>
      </c>
      <c r="CM189" s="31"/>
      <c r="CN189" s="31"/>
      <c r="CO189" s="31"/>
      <c r="CP189" s="32"/>
    </row>
    <row r="190" spans="1:94" ht="13.7" customHeight="1" x14ac:dyDescent="0.15">
      <c r="A190" s="98"/>
      <c r="B190" s="99"/>
      <c r="C190" s="99"/>
      <c r="D190" s="100"/>
      <c r="E190" s="43" t="s">
        <v>52</v>
      </c>
      <c r="F190" s="44"/>
      <c r="G190" s="44"/>
      <c r="H190" s="44"/>
      <c r="I190" s="45"/>
      <c r="J190" s="27">
        <v>0</v>
      </c>
      <c r="K190" s="28"/>
      <c r="L190" s="28"/>
      <c r="M190" s="28"/>
      <c r="N190" s="29"/>
      <c r="O190" s="27">
        <v>0</v>
      </c>
      <c r="P190" s="28"/>
      <c r="Q190" s="28"/>
      <c r="R190" s="28"/>
      <c r="S190" s="29"/>
      <c r="T190" s="27">
        <v>0</v>
      </c>
      <c r="U190" s="28"/>
      <c r="V190" s="28"/>
      <c r="W190" s="28"/>
      <c r="X190" s="29"/>
      <c r="Y190" s="27">
        <v>0</v>
      </c>
      <c r="Z190" s="28"/>
      <c r="AA190" s="28"/>
      <c r="AB190" s="28"/>
      <c r="AC190" s="29"/>
      <c r="AD190" s="27">
        <v>0</v>
      </c>
      <c r="AE190" s="28"/>
      <c r="AF190" s="28"/>
      <c r="AG190" s="28"/>
      <c r="AH190" s="29"/>
      <c r="AI190" s="27">
        <v>0</v>
      </c>
      <c r="AJ190" s="28"/>
      <c r="AK190" s="28"/>
      <c r="AL190" s="28"/>
      <c r="AM190" s="29"/>
      <c r="AN190" s="27">
        <v>0</v>
      </c>
      <c r="AO190" s="28"/>
      <c r="AP190" s="28"/>
      <c r="AQ190" s="28"/>
      <c r="AR190" s="29"/>
      <c r="AS190" s="27">
        <v>0</v>
      </c>
      <c r="AT190" s="28"/>
      <c r="AU190" s="28"/>
      <c r="AV190" s="28"/>
      <c r="AW190" s="29"/>
      <c r="AX190" s="27">
        <v>0</v>
      </c>
      <c r="AY190" s="28"/>
      <c r="AZ190" s="28"/>
      <c r="BA190" s="28"/>
      <c r="BB190" s="29"/>
      <c r="BC190" s="27">
        <v>0</v>
      </c>
      <c r="BD190" s="28"/>
      <c r="BE190" s="28"/>
      <c r="BF190" s="28"/>
      <c r="BG190" s="29"/>
      <c r="BH190" s="27">
        <v>0</v>
      </c>
      <c r="BI190" s="28"/>
      <c r="BJ190" s="28"/>
      <c r="BK190" s="28"/>
      <c r="BL190" s="29"/>
      <c r="BM190" s="27">
        <v>0</v>
      </c>
      <c r="BN190" s="28"/>
      <c r="BO190" s="28"/>
      <c r="BP190" s="28"/>
      <c r="BQ190" s="29"/>
      <c r="BR190" s="66">
        <f t="shared" ref="BR190" si="909">SUM(J190:BQ190)</f>
        <v>0</v>
      </c>
      <c r="BS190" s="67"/>
      <c r="BT190" s="67"/>
      <c r="BU190" s="67"/>
      <c r="BV190" s="68"/>
      <c r="BW190" s="27">
        <v>0</v>
      </c>
      <c r="BX190" s="28"/>
      <c r="BY190" s="28"/>
      <c r="BZ190" s="28"/>
      <c r="CA190" s="29"/>
      <c r="CB190" s="27">
        <v>0</v>
      </c>
      <c r="CC190" s="28"/>
      <c r="CD190" s="28"/>
      <c r="CE190" s="28"/>
      <c r="CF190" s="29"/>
      <c r="CG190" s="27">
        <v>0</v>
      </c>
      <c r="CH190" s="28"/>
      <c r="CI190" s="28"/>
      <c r="CJ190" s="28"/>
      <c r="CK190" s="29"/>
      <c r="CL190" s="27">
        <f t="shared" si="881"/>
        <v>0</v>
      </c>
      <c r="CM190" s="28"/>
      <c r="CN190" s="28"/>
      <c r="CO190" s="28"/>
      <c r="CP190" s="29"/>
    </row>
    <row r="191" spans="1:94" ht="13.7" customHeight="1" x14ac:dyDescent="0.15">
      <c r="A191" s="98"/>
      <c r="B191" s="99"/>
      <c r="C191" s="99"/>
      <c r="D191" s="100"/>
      <c r="E191" s="51" t="s">
        <v>53</v>
      </c>
      <c r="F191" s="52"/>
      <c r="G191" s="52"/>
      <c r="H191" s="52"/>
      <c r="I191" s="53"/>
      <c r="J191" s="92">
        <f t="shared" ref="J191" si="910">SUM(J189:N190)</f>
        <v>2297</v>
      </c>
      <c r="K191" s="93"/>
      <c r="L191" s="93"/>
      <c r="M191" s="93"/>
      <c r="N191" s="94"/>
      <c r="O191" s="92">
        <f t="shared" ref="O191" si="911">SUM(O189:S190)</f>
        <v>2028</v>
      </c>
      <c r="P191" s="93"/>
      <c r="Q191" s="93"/>
      <c r="R191" s="93"/>
      <c r="S191" s="94"/>
      <c r="T191" s="92">
        <f t="shared" ref="T191" si="912">SUM(T189:X190)</f>
        <v>2513</v>
      </c>
      <c r="U191" s="93"/>
      <c r="V191" s="93"/>
      <c r="W191" s="93"/>
      <c r="X191" s="94"/>
      <c r="Y191" s="92">
        <f t="shared" ref="Y191" si="913">SUM(Y189,Y190)</f>
        <v>2318</v>
      </c>
      <c r="Z191" s="93"/>
      <c r="AA191" s="93"/>
      <c r="AB191" s="93"/>
      <c r="AC191" s="94"/>
      <c r="AD191" s="92">
        <f t="shared" ref="AD191" si="914">SUM(AD189,AD190)</f>
        <v>2097</v>
      </c>
      <c r="AE191" s="93"/>
      <c r="AF191" s="93"/>
      <c r="AG191" s="93"/>
      <c r="AH191" s="94"/>
      <c r="AI191" s="92">
        <f t="shared" ref="AI191" si="915">SUM(AI189,AI190)</f>
        <v>1499</v>
      </c>
      <c r="AJ191" s="93"/>
      <c r="AK191" s="93"/>
      <c r="AL191" s="93"/>
      <c r="AM191" s="94"/>
      <c r="AN191" s="92">
        <f t="shared" ref="AN191" si="916">SUM(AN189,AN190)</f>
        <v>2129</v>
      </c>
      <c r="AO191" s="93"/>
      <c r="AP191" s="93"/>
      <c r="AQ191" s="93"/>
      <c r="AR191" s="94"/>
      <c r="AS191" s="92">
        <f t="shared" ref="AS191" si="917">SUM(AS189,AS190)</f>
        <v>2515</v>
      </c>
      <c r="AT191" s="93"/>
      <c r="AU191" s="93"/>
      <c r="AV191" s="93"/>
      <c r="AW191" s="94"/>
      <c r="AX191" s="92">
        <f t="shared" ref="AX191" si="918">SUM(AX189,AX190)</f>
        <v>1744</v>
      </c>
      <c r="AY191" s="93"/>
      <c r="AZ191" s="93"/>
      <c r="BA191" s="93"/>
      <c r="BB191" s="94"/>
      <c r="BC191" s="92">
        <f t="shared" ref="BC191" si="919">SUM(BC189,BC190)</f>
        <v>2291</v>
      </c>
      <c r="BD191" s="93"/>
      <c r="BE191" s="93"/>
      <c r="BF191" s="93"/>
      <c r="BG191" s="94"/>
      <c r="BH191" s="92">
        <f t="shared" ref="BH191" si="920">SUM(BH189,BH190)</f>
        <v>2182</v>
      </c>
      <c r="BI191" s="93"/>
      <c r="BJ191" s="93"/>
      <c r="BK191" s="93"/>
      <c r="BL191" s="94"/>
      <c r="BM191" s="92">
        <f t="shared" ref="BM191" si="921">SUM(BM189,BM190)</f>
        <v>2404</v>
      </c>
      <c r="BN191" s="93"/>
      <c r="BO191" s="93"/>
      <c r="BP191" s="93"/>
      <c r="BQ191" s="94"/>
      <c r="BR191" s="20">
        <f>SUM(BR189:BV190)</f>
        <v>26017</v>
      </c>
      <c r="BS191" s="21"/>
      <c r="BT191" s="21"/>
      <c r="BU191" s="21"/>
      <c r="BV191" s="22"/>
      <c r="BW191" s="92">
        <f t="shared" ref="BW191" si="922">SUM(BW189:CA190)</f>
        <v>2281</v>
      </c>
      <c r="BX191" s="93"/>
      <c r="BY191" s="93"/>
      <c r="BZ191" s="93"/>
      <c r="CA191" s="94"/>
      <c r="CB191" s="92">
        <f t="shared" ref="CB191" si="923">SUM(CB189:CF190)</f>
        <v>2045</v>
      </c>
      <c r="CC191" s="93"/>
      <c r="CD191" s="93"/>
      <c r="CE191" s="93"/>
      <c r="CF191" s="94"/>
      <c r="CG191" s="92">
        <f t="shared" ref="CG191" si="924">SUM(CG189:CK190)</f>
        <v>2167</v>
      </c>
      <c r="CH191" s="93"/>
      <c r="CI191" s="93"/>
      <c r="CJ191" s="93"/>
      <c r="CK191" s="94"/>
      <c r="CL191" s="24">
        <f t="shared" si="881"/>
        <v>25672</v>
      </c>
      <c r="CM191" s="25"/>
      <c r="CN191" s="25"/>
      <c r="CO191" s="25"/>
      <c r="CP191" s="26"/>
    </row>
    <row r="192" spans="1:94" ht="13.7" customHeight="1" x14ac:dyDescent="0.15">
      <c r="A192" s="98"/>
      <c r="B192" s="99"/>
      <c r="C192" s="99"/>
      <c r="D192" s="100"/>
      <c r="E192" s="63" t="s">
        <v>55</v>
      </c>
      <c r="F192" s="64"/>
      <c r="G192" s="64"/>
      <c r="H192" s="64"/>
      <c r="I192" s="65"/>
      <c r="J192" s="30">
        <v>1265</v>
      </c>
      <c r="K192" s="31"/>
      <c r="L192" s="31"/>
      <c r="M192" s="31"/>
      <c r="N192" s="32"/>
      <c r="O192" s="30">
        <v>1091</v>
      </c>
      <c r="P192" s="31"/>
      <c r="Q192" s="31"/>
      <c r="R192" s="31"/>
      <c r="S192" s="32"/>
      <c r="T192" s="30">
        <v>1245</v>
      </c>
      <c r="U192" s="31"/>
      <c r="V192" s="31"/>
      <c r="W192" s="31"/>
      <c r="X192" s="32"/>
      <c r="Y192" s="30">
        <v>1321</v>
      </c>
      <c r="Z192" s="31"/>
      <c r="AA192" s="31"/>
      <c r="AB192" s="31"/>
      <c r="AC192" s="32"/>
      <c r="AD192" s="30">
        <v>1340</v>
      </c>
      <c r="AE192" s="31"/>
      <c r="AF192" s="31"/>
      <c r="AG192" s="31"/>
      <c r="AH192" s="32"/>
      <c r="AI192" s="30">
        <v>1237</v>
      </c>
      <c r="AJ192" s="31"/>
      <c r="AK192" s="31"/>
      <c r="AL192" s="31"/>
      <c r="AM192" s="32"/>
      <c r="AN192" s="30">
        <v>1253</v>
      </c>
      <c r="AO192" s="31"/>
      <c r="AP192" s="31"/>
      <c r="AQ192" s="31"/>
      <c r="AR192" s="32"/>
      <c r="AS192" s="30">
        <v>1207</v>
      </c>
      <c r="AT192" s="31"/>
      <c r="AU192" s="31"/>
      <c r="AV192" s="31"/>
      <c r="AW192" s="32"/>
      <c r="AX192" s="30">
        <v>1117</v>
      </c>
      <c r="AY192" s="31"/>
      <c r="AZ192" s="31"/>
      <c r="BA192" s="31"/>
      <c r="BB192" s="32"/>
      <c r="BC192" s="30">
        <v>1428</v>
      </c>
      <c r="BD192" s="31"/>
      <c r="BE192" s="31"/>
      <c r="BF192" s="31"/>
      <c r="BG192" s="32"/>
      <c r="BH192" s="30">
        <v>1182</v>
      </c>
      <c r="BI192" s="31"/>
      <c r="BJ192" s="31"/>
      <c r="BK192" s="31"/>
      <c r="BL192" s="32"/>
      <c r="BM192" s="30">
        <v>1335</v>
      </c>
      <c r="BN192" s="31"/>
      <c r="BO192" s="31"/>
      <c r="BP192" s="31"/>
      <c r="BQ192" s="32"/>
      <c r="BR192" s="14">
        <f t="shared" ref="BR192:BR193" si="925">SUM(J192:BQ192)</f>
        <v>15021</v>
      </c>
      <c r="BS192" s="15"/>
      <c r="BT192" s="15"/>
      <c r="BU192" s="15"/>
      <c r="BV192" s="16"/>
      <c r="BW192" s="30">
        <v>1170</v>
      </c>
      <c r="BX192" s="31"/>
      <c r="BY192" s="31"/>
      <c r="BZ192" s="31"/>
      <c r="CA192" s="32"/>
      <c r="CB192" s="30">
        <v>1123</v>
      </c>
      <c r="CC192" s="31"/>
      <c r="CD192" s="31"/>
      <c r="CE192" s="31"/>
      <c r="CF192" s="32"/>
      <c r="CG192" s="30">
        <v>1174</v>
      </c>
      <c r="CH192" s="31"/>
      <c r="CI192" s="31"/>
      <c r="CJ192" s="31"/>
      <c r="CK192" s="32"/>
      <c r="CL192" s="30">
        <f t="shared" si="881"/>
        <v>14887</v>
      </c>
      <c r="CM192" s="31"/>
      <c r="CN192" s="31"/>
      <c r="CO192" s="31"/>
      <c r="CP192" s="32"/>
    </row>
    <row r="193" spans="1:94" ht="13.7" customHeight="1" x14ac:dyDescent="0.15">
      <c r="A193" s="98"/>
      <c r="B193" s="99"/>
      <c r="C193" s="99"/>
      <c r="D193" s="100"/>
      <c r="E193" s="43" t="s">
        <v>52</v>
      </c>
      <c r="F193" s="44"/>
      <c r="G193" s="44"/>
      <c r="H193" s="44"/>
      <c r="I193" s="45"/>
      <c r="J193" s="27">
        <v>0</v>
      </c>
      <c r="K193" s="28"/>
      <c r="L193" s="28"/>
      <c r="M193" s="28"/>
      <c r="N193" s="29"/>
      <c r="O193" s="27">
        <v>0</v>
      </c>
      <c r="P193" s="28"/>
      <c r="Q193" s="28"/>
      <c r="R193" s="28"/>
      <c r="S193" s="29"/>
      <c r="T193" s="27">
        <v>0</v>
      </c>
      <c r="U193" s="28"/>
      <c r="V193" s="28"/>
      <c r="W193" s="28"/>
      <c r="X193" s="29"/>
      <c r="Y193" s="27">
        <v>0</v>
      </c>
      <c r="Z193" s="28"/>
      <c r="AA193" s="28"/>
      <c r="AB193" s="28"/>
      <c r="AC193" s="29"/>
      <c r="AD193" s="27">
        <v>0</v>
      </c>
      <c r="AE193" s="28"/>
      <c r="AF193" s="28"/>
      <c r="AG193" s="28"/>
      <c r="AH193" s="29"/>
      <c r="AI193" s="27">
        <v>0</v>
      </c>
      <c r="AJ193" s="28"/>
      <c r="AK193" s="28"/>
      <c r="AL193" s="28"/>
      <c r="AM193" s="29"/>
      <c r="AN193" s="27">
        <v>0</v>
      </c>
      <c r="AO193" s="28"/>
      <c r="AP193" s="28"/>
      <c r="AQ193" s="28"/>
      <c r="AR193" s="29"/>
      <c r="AS193" s="27">
        <v>0</v>
      </c>
      <c r="AT193" s="28"/>
      <c r="AU193" s="28"/>
      <c r="AV193" s="28"/>
      <c r="AW193" s="29"/>
      <c r="AX193" s="27">
        <v>0</v>
      </c>
      <c r="AY193" s="28"/>
      <c r="AZ193" s="28"/>
      <c r="BA193" s="28"/>
      <c r="BB193" s="29"/>
      <c r="BC193" s="27">
        <v>0</v>
      </c>
      <c r="BD193" s="28"/>
      <c r="BE193" s="28"/>
      <c r="BF193" s="28"/>
      <c r="BG193" s="29"/>
      <c r="BH193" s="27">
        <v>0</v>
      </c>
      <c r="BI193" s="28"/>
      <c r="BJ193" s="28"/>
      <c r="BK193" s="28"/>
      <c r="BL193" s="29"/>
      <c r="BM193" s="27">
        <v>0</v>
      </c>
      <c r="BN193" s="28"/>
      <c r="BO193" s="28"/>
      <c r="BP193" s="28"/>
      <c r="BQ193" s="29"/>
      <c r="BR193" s="66">
        <f t="shared" si="925"/>
        <v>0</v>
      </c>
      <c r="BS193" s="67"/>
      <c r="BT193" s="67"/>
      <c r="BU193" s="67"/>
      <c r="BV193" s="68"/>
      <c r="BW193" s="27">
        <v>0</v>
      </c>
      <c r="BX193" s="28"/>
      <c r="BY193" s="28"/>
      <c r="BZ193" s="28"/>
      <c r="CA193" s="29"/>
      <c r="CB193" s="27">
        <v>0</v>
      </c>
      <c r="CC193" s="28"/>
      <c r="CD193" s="28"/>
      <c r="CE193" s="28"/>
      <c r="CF193" s="29"/>
      <c r="CG193" s="27">
        <v>0</v>
      </c>
      <c r="CH193" s="28"/>
      <c r="CI193" s="28"/>
      <c r="CJ193" s="28"/>
      <c r="CK193" s="29"/>
      <c r="CL193" s="27">
        <f t="shared" si="881"/>
        <v>0</v>
      </c>
      <c r="CM193" s="28"/>
      <c r="CN193" s="28"/>
      <c r="CO193" s="28"/>
      <c r="CP193" s="29"/>
    </row>
    <row r="194" spans="1:94" ht="13.7" customHeight="1" x14ac:dyDescent="0.15">
      <c r="A194" s="101"/>
      <c r="B194" s="102"/>
      <c r="C194" s="102"/>
      <c r="D194" s="103"/>
      <c r="E194" s="51" t="s">
        <v>53</v>
      </c>
      <c r="F194" s="52"/>
      <c r="G194" s="52"/>
      <c r="H194" s="52"/>
      <c r="I194" s="53"/>
      <c r="J194" s="92">
        <f t="shared" ref="J194" si="926">SUM(J192:N193)</f>
        <v>1265</v>
      </c>
      <c r="K194" s="93"/>
      <c r="L194" s="93"/>
      <c r="M194" s="93"/>
      <c r="N194" s="94"/>
      <c r="O194" s="92">
        <f t="shared" ref="O194" si="927">SUM(O192:S193)</f>
        <v>1091</v>
      </c>
      <c r="P194" s="93"/>
      <c r="Q194" s="93"/>
      <c r="R194" s="93"/>
      <c r="S194" s="94"/>
      <c r="T194" s="92">
        <f t="shared" ref="T194" si="928">SUM(T192:X193)</f>
        <v>1245</v>
      </c>
      <c r="U194" s="93"/>
      <c r="V194" s="93"/>
      <c r="W194" s="93"/>
      <c r="X194" s="94"/>
      <c r="Y194" s="92">
        <f t="shared" ref="Y194" si="929">SUM(Y192,Y193)</f>
        <v>1321</v>
      </c>
      <c r="Z194" s="93"/>
      <c r="AA194" s="93"/>
      <c r="AB194" s="93"/>
      <c r="AC194" s="94"/>
      <c r="AD194" s="92">
        <f t="shared" ref="AD194" si="930">SUM(AD192,AD193)</f>
        <v>1340</v>
      </c>
      <c r="AE194" s="93"/>
      <c r="AF194" s="93"/>
      <c r="AG194" s="93"/>
      <c r="AH194" s="94"/>
      <c r="AI194" s="92">
        <f t="shared" ref="AI194" si="931">SUM(AI192,AI193)</f>
        <v>1237</v>
      </c>
      <c r="AJ194" s="93"/>
      <c r="AK194" s="93"/>
      <c r="AL194" s="93"/>
      <c r="AM194" s="94"/>
      <c r="AN194" s="92">
        <f t="shared" ref="AN194" si="932">SUM(AN192,AN193)</f>
        <v>1253</v>
      </c>
      <c r="AO194" s="93"/>
      <c r="AP194" s="93"/>
      <c r="AQ194" s="93"/>
      <c r="AR194" s="94"/>
      <c r="AS194" s="92">
        <f t="shared" ref="AS194" si="933">SUM(AS192,AS193)</f>
        <v>1207</v>
      </c>
      <c r="AT194" s="93"/>
      <c r="AU194" s="93"/>
      <c r="AV194" s="93"/>
      <c r="AW194" s="94"/>
      <c r="AX194" s="92">
        <f t="shared" ref="AX194" si="934">SUM(AX192,AX193)</f>
        <v>1117</v>
      </c>
      <c r="AY194" s="93"/>
      <c r="AZ194" s="93"/>
      <c r="BA194" s="93"/>
      <c r="BB194" s="94"/>
      <c r="BC194" s="92">
        <f t="shared" ref="BC194" si="935">SUM(BC192,BC193)</f>
        <v>1428</v>
      </c>
      <c r="BD194" s="93"/>
      <c r="BE194" s="93"/>
      <c r="BF194" s="93"/>
      <c r="BG194" s="94"/>
      <c r="BH194" s="92">
        <f t="shared" ref="BH194" si="936">SUM(BH192,BH193)</f>
        <v>1182</v>
      </c>
      <c r="BI194" s="93"/>
      <c r="BJ194" s="93"/>
      <c r="BK194" s="93"/>
      <c r="BL194" s="94"/>
      <c r="BM194" s="92">
        <f t="shared" ref="BM194" si="937">SUM(BM192,BM193)</f>
        <v>1335</v>
      </c>
      <c r="BN194" s="93"/>
      <c r="BO194" s="93"/>
      <c r="BP194" s="93"/>
      <c r="BQ194" s="94"/>
      <c r="BR194" s="20">
        <f t="shared" ref="BR194" si="938">SUM(BR192:BV193)</f>
        <v>15021</v>
      </c>
      <c r="BS194" s="21"/>
      <c r="BT194" s="21"/>
      <c r="BU194" s="21"/>
      <c r="BV194" s="22"/>
      <c r="BW194" s="92">
        <f t="shared" ref="BW194" si="939">SUM(BW192:CA193)</f>
        <v>1170</v>
      </c>
      <c r="BX194" s="93"/>
      <c r="BY194" s="93"/>
      <c r="BZ194" s="93"/>
      <c r="CA194" s="94"/>
      <c r="CB194" s="92">
        <f t="shared" ref="CB194" si="940">SUM(CB192:CF193)</f>
        <v>1123</v>
      </c>
      <c r="CC194" s="93"/>
      <c r="CD194" s="93"/>
      <c r="CE194" s="93"/>
      <c r="CF194" s="94"/>
      <c r="CG194" s="92">
        <f t="shared" ref="CG194" si="941">SUM(CG192:CK193)</f>
        <v>1174</v>
      </c>
      <c r="CH194" s="93"/>
      <c r="CI194" s="93"/>
      <c r="CJ194" s="93"/>
      <c r="CK194" s="94"/>
      <c r="CL194" s="24">
        <f t="shared" si="881"/>
        <v>14887</v>
      </c>
      <c r="CM194" s="25"/>
      <c r="CN194" s="25"/>
      <c r="CO194" s="25"/>
      <c r="CP194" s="26"/>
    </row>
    <row r="195" spans="1:94" ht="13.7" customHeight="1" x14ac:dyDescent="0.15">
      <c r="A195" s="106" t="s">
        <v>41</v>
      </c>
      <c r="B195" s="107"/>
      <c r="C195" s="107"/>
      <c r="D195" s="108"/>
      <c r="E195" s="63" t="s">
        <v>54</v>
      </c>
      <c r="F195" s="64"/>
      <c r="G195" s="64"/>
      <c r="H195" s="64"/>
      <c r="I195" s="65"/>
      <c r="J195" s="30">
        <v>2210</v>
      </c>
      <c r="K195" s="31"/>
      <c r="L195" s="31"/>
      <c r="M195" s="31"/>
      <c r="N195" s="32"/>
      <c r="O195" s="30">
        <v>2032</v>
      </c>
      <c r="P195" s="31"/>
      <c r="Q195" s="31"/>
      <c r="R195" s="31"/>
      <c r="S195" s="32"/>
      <c r="T195" s="30">
        <v>2233</v>
      </c>
      <c r="U195" s="31"/>
      <c r="V195" s="31"/>
      <c r="W195" s="31"/>
      <c r="X195" s="32"/>
      <c r="Y195" s="30">
        <v>1992</v>
      </c>
      <c r="Z195" s="31"/>
      <c r="AA195" s="31"/>
      <c r="AB195" s="31"/>
      <c r="AC195" s="32"/>
      <c r="AD195" s="30">
        <v>2405</v>
      </c>
      <c r="AE195" s="31"/>
      <c r="AF195" s="31"/>
      <c r="AG195" s="31"/>
      <c r="AH195" s="32"/>
      <c r="AI195" s="30">
        <v>2051</v>
      </c>
      <c r="AJ195" s="31"/>
      <c r="AK195" s="31"/>
      <c r="AL195" s="31"/>
      <c r="AM195" s="32"/>
      <c r="AN195" s="30">
        <v>2537</v>
      </c>
      <c r="AO195" s="31"/>
      <c r="AP195" s="31"/>
      <c r="AQ195" s="31"/>
      <c r="AR195" s="32"/>
      <c r="AS195" s="30">
        <v>2634</v>
      </c>
      <c r="AT195" s="31"/>
      <c r="AU195" s="31"/>
      <c r="AV195" s="31"/>
      <c r="AW195" s="32"/>
      <c r="AX195" s="30">
        <v>1950</v>
      </c>
      <c r="AY195" s="31"/>
      <c r="AZ195" s="31"/>
      <c r="BA195" s="31"/>
      <c r="BB195" s="32"/>
      <c r="BC195" s="30">
        <v>2211</v>
      </c>
      <c r="BD195" s="31"/>
      <c r="BE195" s="31"/>
      <c r="BF195" s="31"/>
      <c r="BG195" s="32"/>
      <c r="BH195" s="30">
        <v>2357</v>
      </c>
      <c r="BI195" s="31"/>
      <c r="BJ195" s="31"/>
      <c r="BK195" s="31"/>
      <c r="BL195" s="32"/>
      <c r="BM195" s="30">
        <v>2403</v>
      </c>
      <c r="BN195" s="31"/>
      <c r="BO195" s="31"/>
      <c r="BP195" s="31"/>
      <c r="BQ195" s="32"/>
      <c r="BR195" s="14">
        <f>SUM(J195:BQ195)</f>
        <v>27015</v>
      </c>
      <c r="BS195" s="15"/>
      <c r="BT195" s="15"/>
      <c r="BU195" s="15"/>
      <c r="BV195" s="16"/>
      <c r="BW195" s="30">
        <v>2395</v>
      </c>
      <c r="BX195" s="31"/>
      <c r="BY195" s="31"/>
      <c r="BZ195" s="31"/>
      <c r="CA195" s="32"/>
      <c r="CB195" s="30">
        <v>2263</v>
      </c>
      <c r="CC195" s="31"/>
      <c r="CD195" s="31"/>
      <c r="CE195" s="31"/>
      <c r="CF195" s="32"/>
      <c r="CG195" s="30">
        <v>2587</v>
      </c>
      <c r="CH195" s="31"/>
      <c r="CI195" s="31"/>
      <c r="CJ195" s="31"/>
      <c r="CK195" s="32"/>
      <c r="CL195" s="30">
        <f t="shared" si="881"/>
        <v>27785</v>
      </c>
      <c r="CM195" s="31"/>
      <c r="CN195" s="31"/>
      <c r="CO195" s="31"/>
      <c r="CP195" s="32"/>
    </row>
    <row r="196" spans="1:94" ht="13.7" customHeight="1" x14ac:dyDescent="0.15">
      <c r="A196" s="106"/>
      <c r="B196" s="107"/>
      <c r="C196" s="107"/>
      <c r="D196" s="108"/>
      <c r="E196" s="43" t="s">
        <v>52</v>
      </c>
      <c r="F196" s="44"/>
      <c r="G196" s="44"/>
      <c r="H196" s="44"/>
      <c r="I196" s="45"/>
      <c r="J196" s="27">
        <v>0</v>
      </c>
      <c r="K196" s="28"/>
      <c r="L196" s="28"/>
      <c r="M196" s="28"/>
      <c r="N196" s="29"/>
      <c r="O196" s="27">
        <v>0</v>
      </c>
      <c r="P196" s="28"/>
      <c r="Q196" s="28"/>
      <c r="R196" s="28"/>
      <c r="S196" s="29"/>
      <c r="T196" s="27">
        <v>0</v>
      </c>
      <c r="U196" s="28"/>
      <c r="V196" s="28"/>
      <c r="W196" s="28"/>
      <c r="X196" s="29"/>
      <c r="Y196" s="27">
        <v>0</v>
      </c>
      <c r="Z196" s="28"/>
      <c r="AA196" s="28"/>
      <c r="AB196" s="28"/>
      <c r="AC196" s="29"/>
      <c r="AD196" s="27">
        <v>0</v>
      </c>
      <c r="AE196" s="28"/>
      <c r="AF196" s="28"/>
      <c r="AG196" s="28"/>
      <c r="AH196" s="29"/>
      <c r="AI196" s="27">
        <v>0</v>
      </c>
      <c r="AJ196" s="28"/>
      <c r="AK196" s="28"/>
      <c r="AL196" s="28"/>
      <c r="AM196" s="29"/>
      <c r="AN196" s="27">
        <v>0</v>
      </c>
      <c r="AO196" s="28"/>
      <c r="AP196" s="28"/>
      <c r="AQ196" s="28"/>
      <c r="AR196" s="29"/>
      <c r="AS196" s="27">
        <v>0</v>
      </c>
      <c r="AT196" s="28"/>
      <c r="AU196" s="28"/>
      <c r="AV196" s="28"/>
      <c r="AW196" s="29"/>
      <c r="AX196" s="27">
        <v>0</v>
      </c>
      <c r="AY196" s="28"/>
      <c r="AZ196" s="28"/>
      <c r="BA196" s="28"/>
      <c r="BB196" s="29"/>
      <c r="BC196" s="27">
        <v>0</v>
      </c>
      <c r="BD196" s="28"/>
      <c r="BE196" s="28"/>
      <c r="BF196" s="28"/>
      <c r="BG196" s="29"/>
      <c r="BH196" s="27">
        <v>0</v>
      </c>
      <c r="BI196" s="28"/>
      <c r="BJ196" s="28"/>
      <c r="BK196" s="28"/>
      <c r="BL196" s="29"/>
      <c r="BM196" s="27">
        <v>0</v>
      </c>
      <c r="BN196" s="28"/>
      <c r="BO196" s="28"/>
      <c r="BP196" s="28"/>
      <c r="BQ196" s="29"/>
      <c r="BR196" s="66">
        <v>0</v>
      </c>
      <c r="BS196" s="67"/>
      <c r="BT196" s="67"/>
      <c r="BU196" s="67"/>
      <c r="BV196" s="68"/>
      <c r="BW196" s="27">
        <v>0</v>
      </c>
      <c r="BX196" s="28"/>
      <c r="BY196" s="28"/>
      <c r="BZ196" s="28"/>
      <c r="CA196" s="29"/>
      <c r="CB196" s="27">
        <v>0</v>
      </c>
      <c r="CC196" s="28"/>
      <c r="CD196" s="28"/>
      <c r="CE196" s="28"/>
      <c r="CF196" s="29"/>
      <c r="CG196" s="27">
        <v>0</v>
      </c>
      <c r="CH196" s="28"/>
      <c r="CI196" s="28"/>
      <c r="CJ196" s="28"/>
      <c r="CK196" s="29"/>
      <c r="CL196" s="27">
        <f t="shared" si="881"/>
        <v>0</v>
      </c>
      <c r="CM196" s="28"/>
      <c r="CN196" s="28"/>
      <c r="CO196" s="28"/>
      <c r="CP196" s="29"/>
    </row>
    <row r="197" spans="1:94" ht="13.7" customHeight="1" x14ac:dyDescent="0.15">
      <c r="A197" s="106"/>
      <c r="B197" s="107"/>
      <c r="C197" s="107"/>
      <c r="D197" s="108"/>
      <c r="E197" s="51" t="s">
        <v>53</v>
      </c>
      <c r="F197" s="52"/>
      <c r="G197" s="52"/>
      <c r="H197" s="52"/>
      <c r="I197" s="53"/>
      <c r="J197" s="92">
        <f t="shared" ref="J197" si="942">SUM(J195:N196)</f>
        <v>2210</v>
      </c>
      <c r="K197" s="93"/>
      <c r="L197" s="93"/>
      <c r="M197" s="93"/>
      <c r="N197" s="94"/>
      <c r="O197" s="92">
        <f t="shared" ref="O197" si="943">SUM(O195:S196)</f>
        <v>2032</v>
      </c>
      <c r="P197" s="93"/>
      <c r="Q197" s="93"/>
      <c r="R197" s="93"/>
      <c r="S197" s="94"/>
      <c r="T197" s="92">
        <f t="shared" ref="T197" si="944">SUM(T195:X196)</f>
        <v>2233</v>
      </c>
      <c r="U197" s="93"/>
      <c r="V197" s="93"/>
      <c r="W197" s="93"/>
      <c r="X197" s="94"/>
      <c r="Y197" s="92">
        <f t="shared" ref="Y197" si="945">SUM(Y195,Y196)</f>
        <v>1992</v>
      </c>
      <c r="Z197" s="93"/>
      <c r="AA197" s="93"/>
      <c r="AB197" s="93"/>
      <c r="AC197" s="94"/>
      <c r="AD197" s="92">
        <f t="shared" ref="AD197" si="946">SUM(AD195,AD196)</f>
        <v>2405</v>
      </c>
      <c r="AE197" s="93"/>
      <c r="AF197" s="93"/>
      <c r="AG197" s="93"/>
      <c r="AH197" s="94"/>
      <c r="AI197" s="92">
        <f t="shared" ref="AI197" si="947">SUM(AI195,AI196)</f>
        <v>2051</v>
      </c>
      <c r="AJ197" s="93"/>
      <c r="AK197" s="93"/>
      <c r="AL197" s="93"/>
      <c r="AM197" s="94"/>
      <c r="AN197" s="92">
        <f t="shared" ref="AN197" si="948">SUM(AN195,AN196)</f>
        <v>2537</v>
      </c>
      <c r="AO197" s="93"/>
      <c r="AP197" s="93"/>
      <c r="AQ197" s="93"/>
      <c r="AR197" s="94"/>
      <c r="AS197" s="92">
        <f t="shared" ref="AS197" si="949">SUM(AS195,AS196)</f>
        <v>2634</v>
      </c>
      <c r="AT197" s="93"/>
      <c r="AU197" s="93"/>
      <c r="AV197" s="93"/>
      <c r="AW197" s="94"/>
      <c r="AX197" s="92">
        <f t="shared" ref="AX197" si="950">SUM(AX195,AX196)</f>
        <v>1950</v>
      </c>
      <c r="AY197" s="93"/>
      <c r="AZ197" s="93"/>
      <c r="BA197" s="93"/>
      <c r="BB197" s="94"/>
      <c r="BC197" s="92">
        <f t="shared" ref="BC197" si="951">SUM(BC195,BC196)</f>
        <v>2211</v>
      </c>
      <c r="BD197" s="93"/>
      <c r="BE197" s="93"/>
      <c r="BF197" s="93"/>
      <c r="BG197" s="94"/>
      <c r="BH197" s="92">
        <f t="shared" ref="BH197" si="952">SUM(BH195,BH196)</f>
        <v>2357</v>
      </c>
      <c r="BI197" s="93"/>
      <c r="BJ197" s="93"/>
      <c r="BK197" s="93"/>
      <c r="BL197" s="94"/>
      <c r="BM197" s="92">
        <f t="shared" ref="BM197" si="953">SUM(BM195,BM196)</f>
        <v>2403</v>
      </c>
      <c r="BN197" s="93"/>
      <c r="BO197" s="93"/>
      <c r="BP197" s="93"/>
      <c r="BQ197" s="94"/>
      <c r="BR197" s="20">
        <f t="shared" ref="BR197" si="954">SUM(BR195:BV196)</f>
        <v>27015</v>
      </c>
      <c r="BS197" s="21"/>
      <c r="BT197" s="21"/>
      <c r="BU197" s="21"/>
      <c r="BV197" s="22"/>
      <c r="BW197" s="92">
        <f t="shared" ref="BW197" si="955">SUM(BW195:CA196)</f>
        <v>2395</v>
      </c>
      <c r="BX197" s="93"/>
      <c r="BY197" s="93"/>
      <c r="BZ197" s="93"/>
      <c r="CA197" s="94"/>
      <c r="CB197" s="92">
        <f t="shared" ref="CB197" si="956">SUM(CB195:CF196)</f>
        <v>2263</v>
      </c>
      <c r="CC197" s="93"/>
      <c r="CD197" s="93"/>
      <c r="CE197" s="93"/>
      <c r="CF197" s="94"/>
      <c r="CG197" s="92">
        <f t="shared" ref="CG197" si="957">SUM(CG195:CK196)</f>
        <v>2587</v>
      </c>
      <c r="CH197" s="93"/>
      <c r="CI197" s="93"/>
      <c r="CJ197" s="93"/>
      <c r="CK197" s="94"/>
      <c r="CL197" s="24">
        <f t="shared" si="881"/>
        <v>27785</v>
      </c>
      <c r="CM197" s="25"/>
      <c r="CN197" s="25"/>
      <c r="CO197" s="25"/>
      <c r="CP197" s="26"/>
    </row>
    <row r="198" spans="1:94" ht="13.7" customHeight="1" x14ac:dyDescent="0.15">
      <c r="A198" s="106"/>
      <c r="B198" s="107"/>
      <c r="C198" s="107"/>
      <c r="D198" s="108"/>
      <c r="E198" s="63" t="s">
        <v>55</v>
      </c>
      <c r="F198" s="64"/>
      <c r="G198" s="64"/>
      <c r="H198" s="64"/>
      <c r="I198" s="65"/>
      <c r="J198" s="30">
        <v>297</v>
      </c>
      <c r="K198" s="31"/>
      <c r="L198" s="31"/>
      <c r="M198" s="31"/>
      <c r="N198" s="32"/>
      <c r="O198" s="30">
        <v>255</v>
      </c>
      <c r="P198" s="31"/>
      <c r="Q198" s="31"/>
      <c r="R198" s="31"/>
      <c r="S198" s="32"/>
      <c r="T198" s="30">
        <v>271</v>
      </c>
      <c r="U198" s="31"/>
      <c r="V198" s="31"/>
      <c r="W198" s="31"/>
      <c r="X198" s="32"/>
      <c r="Y198" s="30">
        <v>292</v>
      </c>
      <c r="Z198" s="31"/>
      <c r="AA198" s="31"/>
      <c r="AB198" s="31"/>
      <c r="AC198" s="32"/>
      <c r="AD198" s="30">
        <v>525</v>
      </c>
      <c r="AE198" s="31"/>
      <c r="AF198" s="31"/>
      <c r="AG198" s="31"/>
      <c r="AH198" s="32"/>
      <c r="AI198" s="30">
        <v>392</v>
      </c>
      <c r="AJ198" s="31"/>
      <c r="AK198" s="31"/>
      <c r="AL198" s="31"/>
      <c r="AM198" s="32"/>
      <c r="AN198" s="30">
        <v>287</v>
      </c>
      <c r="AO198" s="31"/>
      <c r="AP198" s="31"/>
      <c r="AQ198" s="31"/>
      <c r="AR198" s="32"/>
      <c r="AS198" s="30">
        <v>227</v>
      </c>
      <c r="AT198" s="31"/>
      <c r="AU198" s="31"/>
      <c r="AV198" s="31"/>
      <c r="AW198" s="32"/>
      <c r="AX198" s="30">
        <v>196</v>
      </c>
      <c r="AY198" s="31"/>
      <c r="AZ198" s="31"/>
      <c r="BA198" s="31"/>
      <c r="BB198" s="32"/>
      <c r="BC198" s="30">
        <v>204</v>
      </c>
      <c r="BD198" s="31"/>
      <c r="BE198" s="31"/>
      <c r="BF198" s="31"/>
      <c r="BG198" s="32"/>
      <c r="BH198" s="30">
        <v>185</v>
      </c>
      <c r="BI198" s="31"/>
      <c r="BJ198" s="31"/>
      <c r="BK198" s="31"/>
      <c r="BL198" s="32"/>
      <c r="BM198" s="30">
        <v>244</v>
      </c>
      <c r="BN198" s="31"/>
      <c r="BO198" s="31"/>
      <c r="BP198" s="31"/>
      <c r="BQ198" s="32"/>
      <c r="BR198" s="14">
        <f t="shared" ref="BR198:BR199" si="958">SUM(J198:BQ198)</f>
        <v>3375</v>
      </c>
      <c r="BS198" s="15"/>
      <c r="BT198" s="15"/>
      <c r="BU198" s="15"/>
      <c r="BV198" s="16"/>
      <c r="BW198" s="30">
        <v>190</v>
      </c>
      <c r="BX198" s="31"/>
      <c r="BY198" s="31"/>
      <c r="BZ198" s="31"/>
      <c r="CA198" s="32"/>
      <c r="CB198" s="30">
        <v>183</v>
      </c>
      <c r="CC198" s="31"/>
      <c r="CD198" s="31"/>
      <c r="CE198" s="31"/>
      <c r="CF198" s="32"/>
      <c r="CG198" s="30">
        <v>206</v>
      </c>
      <c r="CH198" s="31"/>
      <c r="CI198" s="31"/>
      <c r="CJ198" s="31"/>
      <c r="CK198" s="32"/>
      <c r="CL198" s="30">
        <f t="shared" si="881"/>
        <v>3131</v>
      </c>
      <c r="CM198" s="31"/>
      <c r="CN198" s="31"/>
      <c r="CO198" s="31"/>
      <c r="CP198" s="32"/>
    </row>
    <row r="199" spans="1:94" ht="13.7" customHeight="1" x14ac:dyDescent="0.15">
      <c r="A199" s="106"/>
      <c r="B199" s="107"/>
      <c r="C199" s="107"/>
      <c r="D199" s="108"/>
      <c r="E199" s="43" t="s">
        <v>52</v>
      </c>
      <c r="F199" s="44"/>
      <c r="G199" s="44"/>
      <c r="H199" s="44"/>
      <c r="I199" s="45"/>
      <c r="J199" s="27">
        <v>0</v>
      </c>
      <c r="K199" s="28"/>
      <c r="L199" s="28"/>
      <c r="M199" s="28"/>
      <c r="N199" s="29"/>
      <c r="O199" s="27">
        <v>0</v>
      </c>
      <c r="P199" s="28"/>
      <c r="Q199" s="28"/>
      <c r="R199" s="28"/>
      <c r="S199" s="29"/>
      <c r="T199" s="27">
        <v>0</v>
      </c>
      <c r="U199" s="28"/>
      <c r="V199" s="28"/>
      <c r="W199" s="28"/>
      <c r="X199" s="29"/>
      <c r="Y199" s="27">
        <v>0</v>
      </c>
      <c r="Z199" s="28"/>
      <c r="AA199" s="28"/>
      <c r="AB199" s="28"/>
      <c r="AC199" s="29"/>
      <c r="AD199" s="27">
        <v>0</v>
      </c>
      <c r="AE199" s="28"/>
      <c r="AF199" s="28"/>
      <c r="AG199" s="28"/>
      <c r="AH199" s="29"/>
      <c r="AI199" s="27">
        <v>0</v>
      </c>
      <c r="AJ199" s="28"/>
      <c r="AK199" s="28"/>
      <c r="AL199" s="28"/>
      <c r="AM199" s="29"/>
      <c r="AN199" s="27">
        <v>0</v>
      </c>
      <c r="AO199" s="28"/>
      <c r="AP199" s="28"/>
      <c r="AQ199" s="28"/>
      <c r="AR199" s="29"/>
      <c r="AS199" s="27">
        <v>0</v>
      </c>
      <c r="AT199" s="28"/>
      <c r="AU199" s="28"/>
      <c r="AV199" s="28"/>
      <c r="AW199" s="29"/>
      <c r="AX199" s="27">
        <v>0</v>
      </c>
      <c r="AY199" s="28"/>
      <c r="AZ199" s="28"/>
      <c r="BA199" s="28"/>
      <c r="BB199" s="29"/>
      <c r="BC199" s="27">
        <v>0</v>
      </c>
      <c r="BD199" s="28"/>
      <c r="BE199" s="28"/>
      <c r="BF199" s="28"/>
      <c r="BG199" s="29"/>
      <c r="BH199" s="27">
        <v>0</v>
      </c>
      <c r="BI199" s="28"/>
      <c r="BJ199" s="28"/>
      <c r="BK199" s="28"/>
      <c r="BL199" s="29"/>
      <c r="BM199" s="27">
        <v>0</v>
      </c>
      <c r="BN199" s="28"/>
      <c r="BO199" s="28"/>
      <c r="BP199" s="28"/>
      <c r="BQ199" s="29"/>
      <c r="BR199" s="66">
        <f t="shared" si="958"/>
        <v>0</v>
      </c>
      <c r="BS199" s="67"/>
      <c r="BT199" s="67"/>
      <c r="BU199" s="67"/>
      <c r="BV199" s="68"/>
      <c r="BW199" s="27">
        <v>0</v>
      </c>
      <c r="BX199" s="28"/>
      <c r="BY199" s="28"/>
      <c r="BZ199" s="28"/>
      <c r="CA199" s="29"/>
      <c r="CB199" s="27">
        <v>0</v>
      </c>
      <c r="CC199" s="28"/>
      <c r="CD199" s="28"/>
      <c r="CE199" s="28"/>
      <c r="CF199" s="29"/>
      <c r="CG199" s="27">
        <v>0</v>
      </c>
      <c r="CH199" s="28"/>
      <c r="CI199" s="28"/>
      <c r="CJ199" s="28"/>
      <c r="CK199" s="29"/>
      <c r="CL199" s="27">
        <f t="shared" si="881"/>
        <v>0</v>
      </c>
      <c r="CM199" s="28"/>
      <c r="CN199" s="28"/>
      <c r="CO199" s="28"/>
      <c r="CP199" s="29"/>
    </row>
    <row r="200" spans="1:94" ht="13.7" customHeight="1" x14ac:dyDescent="0.15">
      <c r="A200" s="106"/>
      <c r="B200" s="107"/>
      <c r="C200" s="107"/>
      <c r="D200" s="108"/>
      <c r="E200" s="51" t="s">
        <v>53</v>
      </c>
      <c r="F200" s="52"/>
      <c r="G200" s="52"/>
      <c r="H200" s="52"/>
      <c r="I200" s="53"/>
      <c r="J200" s="92">
        <f t="shared" ref="J200" si="959">SUM(J198:N199)</f>
        <v>297</v>
      </c>
      <c r="K200" s="93"/>
      <c r="L200" s="93"/>
      <c r="M200" s="93"/>
      <c r="N200" s="94"/>
      <c r="O200" s="92">
        <f t="shared" ref="O200" si="960">SUM(O198:S199)</f>
        <v>255</v>
      </c>
      <c r="P200" s="93"/>
      <c r="Q200" s="93"/>
      <c r="R200" s="93"/>
      <c r="S200" s="94"/>
      <c r="T200" s="92">
        <f t="shared" ref="T200" si="961">SUM(T198:X199)</f>
        <v>271</v>
      </c>
      <c r="U200" s="93"/>
      <c r="V200" s="93"/>
      <c r="W200" s="93"/>
      <c r="X200" s="94"/>
      <c r="Y200" s="92">
        <f t="shared" ref="Y200" si="962">SUM(Y198,Y199)</f>
        <v>292</v>
      </c>
      <c r="Z200" s="93"/>
      <c r="AA200" s="93"/>
      <c r="AB200" s="93"/>
      <c r="AC200" s="94"/>
      <c r="AD200" s="92">
        <f t="shared" ref="AD200" si="963">SUM(AD198,AD199)</f>
        <v>525</v>
      </c>
      <c r="AE200" s="93"/>
      <c r="AF200" s="93"/>
      <c r="AG200" s="93"/>
      <c r="AH200" s="94"/>
      <c r="AI200" s="92">
        <f t="shared" ref="AI200" si="964">SUM(AI198,AI199)</f>
        <v>392</v>
      </c>
      <c r="AJ200" s="93"/>
      <c r="AK200" s="93"/>
      <c r="AL200" s="93"/>
      <c r="AM200" s="94"/>
      <c r="AN200" s="92">
        <f t="shared" ref="AN200" si="965">SUM(AN198,AN199)</f>
        <v>287</v>
      </c>
      <c r="AO200" s="93"/>
      <c r="AP200" s="93"/>
      <c r="AQ200" s="93"/>
      <c r="AR200" s="94"/>
      <c r="AS200" s="92">
        <f t="shared" ref="AS200" si="966">SUM(AS198,AS199)</f>
        <v>227</v>
      </c>
      <c r="AT200" s="93"/>
      <c r="AU200" s="93"/>
      <c r="AV200" s="93"/>
      <c r="AW200" s="94"/>
      <c r="AX200" s="92">
        <f t="shared" ref="AX200" si="967">SUM(AX198,AX199)</f>
        <v>196</v>
      </c>
      <c r="AY200" s="93"/>
      <c r="AZ200" s="93"/>
      <c r="BA200" s="93"/>
      <c r="BB200" s="94"/>
      <c r="BC200" s="92">
        <f>SUM(BC198:BG199)</f>
        <v>204</v>
      </c>
      <c r="BD200" s="93"/>
      <c r="BE200" s="93"/>
      <c r="BF200" s="93"/>
      <c r="BG200" s="94"/>
      <c r="BH200" s="92">
        <f t="shared" ref="BH200" si="968">SUM(BH198,BH199)</f>
        <v>185</v>
      </c>
      <c r="BI200" s="93"/>
      <c r="BJ200" s="93"/>
      <c r="BK200" s="93"/>
      <c r="BL200" s="94"/>
      <c r="BM200" s="92">
        <f t="shared" ref="BM200" si="969">SUM(BM198,BM199)</f>
        <v>244</v>
      </c>
      <c r="BN200" s="93"/>
      <c r="BO200" s="93"/>
      <c r="BP200" s="93"/>
      <c r="BQ200" s="94"/>
      <c r="BR200" s="34">
        <f t="shared" ref="BR200" si="970">SUM(BR198:BV199)</f>
        <v>3375</v>
      </c>
      <c r="BS200" s="35"/>
      <c r="BT200" s="35"/>
      <c r="BU200" s="35"/>
      <c r="BV200" s="36"/>
      <c r="BW200" s="92">
        <f t="shared" ref="BW200" si="971">SUM(BW198:CA199)</f>
        <v>190</v>
      </c>
      <c r="BX200" s="93"/>
      <c r="BY200" s="93"/>
      <c r="BZ200" s="93"/>
      <c r="CA200" s="94"/>
      <c r="CB200" s="92">
        <f t="shared" ref="CB200" si="972">SUM(CB198:CF199)</f>
        <v>183</v>
      </c>
      <c r="CC200" s="93"/>
      <c r="CD200" s="93"/>
      <c r="CE200" s="93"/>
      <c r="CF200" s="94"/>
      <c r="CG200" s="92">
        <f t="shared" ref="CG200" si="973">SUM(CG198:CK199)</f>
        <v>206</v>
      </c>
      <c r="CH200" s="93"/>
      <c r="CI200" s="93"/>
      <c r="CJ200" s="93"/>
      <c r="CK200" s="94"/>
      <c r="CL200" s="24">
        <f t="shared" si="881"/>
        <v>3131</v>
      </c>
      <c r="CM200" s="25"/>
      <c r="CN200" s="25"/>
      <c r="CO200" s="25"/>
      <c r="CP200" s="26"/>
    </row>
    <row r="201" spans="1:94" ht="13.7" customHeight="1" x14ac:dyDescent="0.15">
      <c r="A201" s="106" t="s">
        <v>42</v>
      </c>
      <c r="B201" s="107"/>
      <c r="C201" s="107"/>
      <c r="D201" s="108"/>
      <c r="E201" s="63" t="s">
        <v>54</v>
      </c>
      <c r="F201" s="64"/>
      <c r="G201" s="64"/>
      <c r="H201" s="64"/>
      <c r="I201" s="65"/>
      <c r="J201" s="30">
        <v>15278</v>
      </c>
      <c r="K201" s="31"/>
      <c r="L201" s="31"/>
      <c r="M201" s="31"/>
      <c r="N201" s="32"/>
      <c r="O201" s="30">
        <v>13711</v>
      </c>
      <c r="P201" s="31"/>
      <c r="Q201" s="31"/>
      <c r="R201" s="31"/>
      <c r="S201" s="32"/>
      <c r="T201" s="30">
        <v>17483</v>
      </c>
      <c r="U201" s="31"/>
      <c r="V201" s="31"/>
      <c r="W201" s="31"/>
      <c r="X201" s="32"/>
      <c r="Y201" s="30">
        <v>17181</v>
      </c>
      <c r="Z201" s="31"/>
      <c r="AA201" s="31"/>
      <c r="AB201" s="31"/>
      <c r="AC201" s="32"/>
      <c r="AD201" s="30">
        <v>19100</v>
      </c>
      <c r="AE201" s="31"/>
      <c r="AF201" s="31"/>
      <c r="AG201" s="31"/>
      <c r="AH201" s="32"/>
      <c r="AI201" s="30">
        <v>12164</v>
      </c>
      <c r="AJ201" s="31"/>
      <c r="AK201" s="31"/>
      <c r="AL201" s="31"/>
      <c r="AM201" s="32"/>
      <c r="AN201" s="30">
        <v>20389</v>
      </c>
      <c r="AO201" s="31"/>
      <c r="AP201" s="31"/>
      <c r="AQ201" s="31"/>
      <c r="AR201" s="32"/>
      <c r="AS201" s="30">
        <v>25550</v>
      </c>
      <c r="AT201" s="31"/>
      <c r="AU201" s="31"/>
      <c r="AV201" s="31"/>
      <c r="AW201" s="32"/>
      <c r="AX201" s="30">
        <v>18712</v>
      </c>
      <c r="AY201" s="31"/>
      <c r="AZ201" s="31"/>
      <c r="BA201" s="31"/>
      <c r="BB201" s="32"/>
      <c r="BC201" s="30">
        <v>17865</v>
      </c>
      <c r="BD201" s="31"/>
      <c r="BE201" s="31"/>
      <c r="BF201" s="31"/>
      <c r="BG201" s="32"/>
      <c r="BH201" s="30">
        <v>18149</v>
      </c>
      <c r="BI201" s="31"/>
      <c r="BJ201" s="31"/>
      <c r="BK201" s="31"/>
      <c r="BL201" s="32"/>
      <c r="BM201" s="30">
        <v>15589</v>
      </c>
      <c r="BN201" s="31"/>
      <c r="BO201" s="31"/>
      <c r="BP201" s="31"/>
      <c r="BQ201" s="32"/>
      <c r="BR201" s="14">
        <f t="shared" ref="BR201:BR202" si="974">SUM(J201:BQ201)</f>
        <v>211171</v>
      </c>
      <c r="BS201" s="15"/>
      <c r="BT201" s="15"/>
      <c r="BU201" s="15"/>
      <c r="BV201" s="16"/>
      <c r="BW201" s="30">
        <v>15028</v>
      </c>
      <c r="BX201" s="31"/>
      <c r="BY201" s="31"/>
      <c r="BZ201" s="31"/>
      <c r="CA201" s="32"/>
      <c r="CB201" s="30">
        <v>12899</v>
      </c>
      <c r="CC201" s="31"/>
      <c r="CD201" s="31"/>
      <c r="CE201" s="31"/>
      <c r="CF201" s="32"/>
      <c r="CG201" s="30">
        <v>18355</v>
      </c>
      <c r="CH201" s="31"/>
      <c r="CI201" s="31"/>
      <c r="CJ201" s="31"/>
      <c r="CK201" s="32"/>
      <c r="CL201" s="30">
        <f t="shared" si="881"/>
        <v>210981</v>
      </c>
      <c r="CM201" s="31"/>
      <c r="CN201" s="31"/>
      <c r="CO201" s="31"/>
      <c r="CP201" s="32"/>
    </row>
    <row r="202" spans="1:94" ht="13.7" customHeight="1" x14ac:dyDescent="0.15">
      <c r="A202" s="106"/>
      <c r="B202" s="107"/>
      <c r="C202" s="107"/>
      <c r="D202" s="108"/>
      <c r="E202" s="43" t="s">
        <v>52</v>
      </c>
      <c r="F202" s="44"/>
      <c r="G202" s="44"/>
      <c r="H202" s="44"/>
      <c r="I202" s="45"/>
      <c r="J202" s="27">
        <v>0</v>
      </c>
      <c r="K202" s="28"/>
      <c r="L202" s="28"/>
      <c r="M202" s="28"/>
      <c r="N202" s="29"/>
      <c r="O202" s="27">
        <v>0</v>
      </c>
      <c r="P202" s="28"/>
      <c r="Q202" s="28"/>
      <c r="R202" s="28"/>
      <c r="S202" s="29"/>
      <c r="T202" s="27">
        <v>0</v>
      </c>
      <c r="U202" s="28"/>
      <c r="V202" s="28"/>
      <c r="W202" s="28"/>
      <c r="X202" s="29"/>
      <c r="Y202" s="27">
        <v>0</v>
      </c>
      <c r="Z202" s="28"/>
      <c r="AA202" s="28"/>
      <c r="AB202" s="28"/>
      <c r="AC202" s="29"/>
      <c r="AD202" s="27">
        <v>0</v>
      </c>
      <c r="AE202" s="28"/>
      <c r="AF202" s="28"/>
      <c r="AG202" s="28"/>
      <c r="AH202" s="29"/>
      <c r="AI202" s="27">
        <v>0</v>
      </c>
      <c r="AJ202" s="28"/>
      <c r="AK202" s="28"/>
      <c r="AL202" s="28"/>
      <c r="AM202" s="29"/>
      <c r="AN202" s="27">
        <v>0</v>
      </c>
      <c r="AO202" s="28"/>
      <c r="AP202" s="28"/>
      <c r="AQ202" s="28"/>
      <c r="AR202" s="29"/>
      <c r="AS202" s="27">
        <v>0</v>
      </c>
      <c r="AT202" s="28"/>
      <c r="AU202" s="28"/>
      <c r="AV202" s="28"/>
      <c r="AW202" s="29"/>
      <c r="AX202" s="27">
        <v>0</v>
      </c>
      <c r="AY202" s="28"/>
      <c r="AZ202" s="28"/>
      <c r="BA202" s="28"/>
      <c r="BB202" s="29"/>
      <c r="BC202" s="27">
        <v>0</v>
      </c>
      <c r="BD202" s="28"/>
      <c r="BE202" s="28"/>
      <c r="BF202" s="28"/>
      <c r="BG202" s="29"/>
      <c r="BH202" s="27">
        <v>0</v>
      </c>
      <c r="BI202" s="28"/>
      <c r="BJ202" s="28"/>
      <c r="BK202" s="28"/>
      <c r="BL202" s="29"/>
      <c r="BM202" s="27">
        <v>0</v>
      </c>
      <c r="BN202" s="28"/>
      <c r="BO202" s="28"/>
      <c r="BP202" s="28"/>
      <c r="BQ202" s="29"/>
      <c r="BR202" s="66">
        <f t="shared" si="974"/>
        <v>0</v>
      </c>
      <c r="BS202" s="67"/>
      <c r="BT202" s="67"/>
      <c r="BU202" s="67"/>
      <c r="BV202" s="68"/>
      <c r="BW202" s="27">
        <v>0</v>
      </c>
      <c r="BX202" s="28"/>
      <c r="BY202" s="28"/>
      <c r="BZ202" s="28"/>
      <c r="CA202" s="29"/>
      <c r="CB202" s="27">
        <v>0</v>
      </c>
      <c r="CC202" s="28"/>
      <c r="CD202" s="28"/>
      <c r="CE202" s="28"/>
      <c r="CF202" s="29"/>
      <c r="CG202" s="27">
        <v>0</v>
      </c>
      <c r="CH202" s="28"/>
      <c r="CI202" s="28"/>
      <c r="CJ202" s="28"/>
      <c r="CK202" s="29"/>
      <c r="CL202" s="27">
        <f t="shared" si="881"/>
        <v>0</v>
      </c>
      <c r="CM202" s="28"/>
      <c r="CN202" s="28"/>
      <c r="CO202" s="28"/>
      <c r="CP202" s="29"/>
    </row>
    <row r="203" spans="1:94" ht="13.7" customHeight="1" x14ac:dyDescent="0.15">
      <c r="A203" s="106"/>
      <c r="B203" s="107"/>
      <c r="C203" s="107"/>
      <c r="D203" s="108"/>
      <c r="E203" s="51" t="s">
        <v>53</v>
      </c>
      <c r="F203" s="52"/>
      <c r="G203" s="52"/>
      <c r="H203" s="52"/>
      <c r="I203" s="53"/>
      <c r="J203" s="92">
        <f t="shared" ref="J203" si="975">SUM(J201:N202)</f>
        <v>15278</v>
      </c>
      <c r="K203" s="93"/>
      <c r="L203" s="93"/>
      <c r="M203" s="93"/>
      <c r="N203" s="94"/>
      <c r="O203" s="92">
        <f t="shared" ref="O203" si="976">SUM(O201:S202)</f>
        <v>13711</v>
      </c>
      <c r="P203" s="93"/>
      <c r="Q203" s="93"/>
      <c r="R203" s="93"/>
      <c r="S203" s="94"/>
      <c r="T203" s="92">
        <f t="shared" ref="T203" si="977">SUM(T201:X202)</f>
        <v>17483</v>
      </c>
      <c r="U203" s="93"/>
      <c r="V203" s="93"/>
      <c r="W203" s="93"/>
      <c r="X203" s="94"/>
      <c r="Y203" s="92">
        <f t="shared" ref="Y203" si="978">SUM(Y201,Y202)</f>
        <v>17181</v>
      </c>
      <c r="Z203" s="93"/>
      <c r="AA203" s="93"/>
      <c r="AB203" s="93"/>
      <c r="AC203" s="94"/>
      <c r="AD203" s="92">
        <f t="shared" ref="AD203" si="979">SUM(AD201,AD202)</f>
        <v>19100</v>
      </c>
      <c r="AE203" s="93"/>
      <c r="AF203" s="93"/>
      <c r="AG203" s="93"/>
      <c r="AH203" s="94"/>
      <c r="AI203" s="92">
        <f t="shared" ref="AI203" si="980">SUM(AI201,AI202)</f>
        <v>12164</v>
      </c>
      <c r="AJ203" s="93"/>
      <c r="AK203" s="93"/>
      <c r="AL203" s="93"/>
      <c r="AM203" s="94"/>
      <c r="AN203" s="92">
        <f t="shared" ref="AN203" si="981">SUM(AN201,AN202)</f>
        <v>20389</v>
      </c>
      <c r="AO203" s="93"/>
      <c r="AP203" s="93"/>
      <c r="AQ203" s="93"/>
      <c r="AR203" s="94"/>
      <c r="AS203" s="92">
        <f t="shared" ref="AS203" si="982">SUM(AS201,AS202)</f>
        <v>25550</v>
      </c>
      <c r="AT203" s="93"/>
      <c r="AU203" s="93"/>
      <c r="AV203" s="93"/>
      <c r="AW203" s="94"/>
      <c r="AX203" s="92">
        <f t="shared" ref="AX203" si="983">SUM(AX201,AX202)</f>
        <v>18712</v>
      </c>
      <c r="AY203" s="93"/>
      <c r="AZ203" s="93"/>
      <c r="BA203" s="93"/>
      <c r="BB203" s="94"/>
      <c r="BC203" s="92">
        <f t="shared" ref="BC203" si="984">SUM(BC201,BC202)</f>
        <v>17865</v>
      </c>
      <c r="BD203" s="93"/>
      <c r="BE203" s="93"/>
      <c r="BF203" s="93"/>
      <c r="BG203" s="94"/>
      <c r="BH203" s="92">
        <f t="shared" ref="BH203" si="985">SUM(BH201,BH202)</f>
        <v>18149</v>
      </c>
      <c r="BI203" s="93"/>
      <c r="BJ203" s="93"/>
      <c r="BK203" s="93"/>
      <c r="BL203" s="94"/>
      <c r="BM203" s="92">
        <f t="shared" ref="BM203" si="986">SUM(BM201,BM202)</f>
        <v>15589</v>
      </c>
      <c r="BN203" s="93"/>
      <c r="BO203" s="93"/>
      <c r="BP203" s="93"/>
      <c r="BQ203" s="94"/>
      <c r="BR203" s="20">
        <f t="shared" ref="BR203" si="987">SUM(BR201:BV202)</f>
        <v>211171</v>
      </c>
      <c r="BS203" s="21"/>
      <c r="BT203" s="21"/>
      <c r="BU203" s="21"/>
      <c r="BV203" s="22"/>
      <c r="BW203" s="92">
        <f t="shared" ref="BW203" si="988">SUM(BW201:CA202)</f>
        <v>15028</v>
      </c>
      <c r="BX203" s="93"/>
      <c r="BY203" s="93"/>
      <c r="BZ203" s="93"/>
      <c r="CA203" s="94"/>
      <c r="CB203" s="92">
        <f t="shared" ref="CB203" si="989">SUM(CB201:CF202)</f>
        <v>12899</v>
      </c>
      <c r="CC203" s="93"/>
      <c r="CD203" s="93"/>
      <c r="CE203" s="93"/>
      <c r="CF203" s="94"/>
      <c r="CG203" s="92">
        <f t="shared" ref="CG203" si="990">SUM(CG201:CK202)</f>
        <v>18355</v>
      </c>
      <c r="CH203" s="93"/>
      <c r="CI203" s="93"/>
      <c r="CJ203" s="93"/>
      <c r="CK203" s="94"/>
      <c r="CL203" s="24">
        <f t="shared" si="881"/>
        <v>210981</v>
      </c>
      <c r="CM203" s="25"/>
      <c r="CN203" s="25"/>
      <c r="CO203" s="25"/>
      <c r="CP203" s="26"/>
    </row>
    <row r="204" spans="1:94" ht="13.7" customHeight="1" x14ac:dyDescent="0.15">
      <c r="A204" s="106"/>
      <c r="B204" s="107"/>
      <c r="C204" s="107"/>
      <c r="D204" s="108"/>
      <c r="E204" s="63" t="s">
        <v>55</v>
      </c>
      <c r="F204" s="64"/>
      <c r="G204" s="64"/>
      <c r="H204" s="64"/>
      <c r="I204" s="65"/>
      <c r="J204" s="30">
        <v>76962</v>
      </c>
      <c r="K204" s="31"/>
      <c r="L204" s="31"/>
      <c r="M204" s="31"/>
      <c r="N204" s="32"/>
      <c r="O204" s="30">
        <v>64764</v>
      </c>
      <c r="P204" s="31"/>
      <c r="Q204" s="31"/>
      <c r="R204" s="31"/>
      <c r="S204" s="32"/>
      <c r="T204" s="30">
        <v>93388</v>
      </c>
      <c r="U204" s="31"/>
      <c r="V204" s="31"/>
      <c r="W204" s="31"/>
      <c r="X204" s="32"/>
      <c r="Y204" s="30">
        <v>78182</v>
      </c>
      <c r="Z204" s="31"/>
      <c r="AA204" s="31"/>
      <c r="AB204" s="31"/>
      <c r="AC204" s="32"/>
      <c r="AD204" s="30">
        <v>77391</v>
      </c>
      <c r="AE204" s="31"/>
      <c r="AF204" s="31"/>
      <c r="AG204" s="31"/>
      <c r="AH204" s="32"/>
      <c r="AI204" s="30">
        <v>73590</v>
      </c>
      <c r="AJ204" s="31"/>
      <c r="AK204" s="31"/>
      <c r="AL204" s="31"/>
      <c r="AM204" s="32"/>
      <c r="AN204" s="30">
        <v>74388</v>
      </c>
      <c r="AO204" s="31"/>
      <c r="AP204" s="31"/>
      <c r="AQ204" s="31"/>
      <c r="AR204" s="32"/>
      <c r="AS204" s="30">
        <v>86585</v>
      </c>
      <c r="AT204" s="31"/>
      <c r="AU204" s="31"/>
      <c r="AV204" s="31"/>
      <c r="AW204" s="32"/>
      <c r="AX204" s="30">
        <v>63666</v>
      </c>
      <c r="AY204" s="31"/>
      <c r="AZ204" s="31"/>
      <c r="BA204" s="31"/>
      <c r="BB204" s="32"/>
      <c r="BC204" s="30">
        <v>60426</v>
      </c>
      <c r="BD204" s="31"/>
      <c r="BE204" s="31"/>
      <c r="BF204" s="31"/>
      <c r="BG204" s="32"/>
      <c r="BH204" s="30">
        <v>66895</v>
      </c>
      <c r="BI204" s="31"/>
      <c r="BJ204" s="31"/>
      <c r="BK204" s="31"/>
      <c r="BL204" s="32"/>
      <c r="BM204" s="30">
        <v>91767</v>
      </c>
      <c r="BN204" s="31"/>
      <c r="BO204" s="31"/>
      <c r="BP204" s="31"/>
      <c r="BQ204" s="32"/>
      <c r="BR204" s="14">
        <f t="shared" ref="BR204:BR205" si="991">SUM(J204:BQ204)</f>
        <v>908004</v>
      </c>
      <c r="BS204" s="15"/>
      <c r="BT204" s="15"/>
      <c r="BU204" s="15"/>
      <c r="BV204" s="16"/>
      <c r="BW204" s="30">
        <v>66673</v>
      </c>
      <c r="BX204" s="31"/>
      <c r="BY204" s="31"/>
      <c r="BZ204" s="31"/>
      <c r="CA204" s="32"/>
      <c r="CB204" s="30">
        <v>54659</v>
      </c>
      <c r="CC204" s="31"/>
      <c r="CD204" s="31"/>
      <c r="CE204" s="31"/>
      <c r="CF204" s="32"/>
      <c r="CG204" s="30">
        <v>72900</v>
      </c>
      <c r="CH204" s="31"/>
      <c r="CI204" s="31"/>
      <c r="CJ204" s="31"/>
      <c r="CK204" s="32"/>
      <c r="CL204" s="30">
        <f t="shared" si="881"/>
        <v>867122</v>
      </c>
      <c r="CM204" s="31"/>
      <c r="CN204" s="31"/>
      <c r="CO204" s="31"/>
      <c r="CP204" s="32"/>
    </row>
    <row r="205" spans="1:94" ht="13.7" customHeight="1" x14ac:dyDescent="0.15">
      <c r="A205" s="106"/>
      <c r="B205" s="107"/>
      <c r="C205" s="107"/>
      <c r="D205" s="108"/>
      <c r="E205" s="43" t="s">
        <v>52</v>
      </c>
      <c r="F205" s="44"/>
      <c r="G205" s="44"/>
      <c r="H205" s="44"/>
      <c r="I205" s="45"/>
      <c r="J205" s="27">
        <v>0</v>
      </c>
      <c r="K205" s="28"/>
      <c r="L205" s="28"/>
      <c r="M205" s="28"/>
      <c r="N205" s="29"/>
      <c r="O205" s="27">
        <v>0</v>
      </c>
      <c r="P205" s="28"/>
      <c r="Q205" s="28"/>
      <c r="R205" s="28"/>
      <c r="S205" s="29"/>
      <c r="T205" s="27">
        <v>0</v>
      </c>
      <c r="U205" s="28"/>
      <c r="V205" s="28"/>
      <c r="W205" s="28"/>
      <c r="X205" s="29"/>
      <c r="Y205" s="27">
        <v>0</v>
      </c>
      <c r="Z205" s="28"/>
      <c r="AA205" s="28"/>
      <c r="AB205" s="28"/>
      <c r="AC205" s="29"/>
      <c r="AD205" s="27">
        <v>0</v>
      </c>
      <c r="AE205" s="28"/>
      <c r="AF205" s="28"/>
      <c r="AG205" s="28"/>
      <c r="AH205" s="29"/>
      <c r="AI205" s="27">
        <v>0</v>
      </c>
      <c r="AJ205" s="28"/>
      <c r="AK205" s="28"/>
      <c r="AL205" s="28"/>
      <c r="AM205" s="29"/>
      <c r="AN205" s="27">
        <v>0</v>
      </c>
      <c r="AO205" s="28"/>
      <c r="AP205" s="28"/>
      <c r="AQ205" s="28"/>
      <c r="AR205" s="29"/>
      <c r="AS205" s="27">
        <v>0</v>
      </c>
      <c r="AT205" s="28"/>
      <c r="AU205" s="28"/>
      <c r="AV205" s="28"/>
      <c r="AW205" s="29"/>
      <c r="AX205" s="27">
        <v>0</v>
      </c>
      <c r="AY205" s="28"/>
      <c r="AZ205" s="28"/>
      <c r="BA205" s="28"/>
      <c r="BB205" s="29"/>
      <c r="BC205" s="27">
        <v>0</v>
      </c>
      <c r="BD205" s="28"/>
      <c r="BE205" s="28"/>
      <c r="BF205" s="28"/>
      <c r="BG205" s="29"/>
      <c r="BH205" s="27">
        <v>0</v>
      </c>
      <c r="BI205" s="28"/>
      <c r="BJ205" s="28"/>
      <c r="BK205" s="28"/>
      <c r="BL205" s="29"/>
      <c r="BM205" s="27">
        <v>0</v>
      </c>
      <c r="BN205" s="28"/>
      <c r="BO205" s="28"/>
      <c r="BP205" s="28"/>
      <c r="BQ205" s="29"/>
      <c r="BR205" s="66">
        <f t="shared" si="991"/>
        <v>0</v>
      </c>
      <c r="BS205" s="67"/>
      <c r="BT205" s="67"/>
      <c r="BU205" s="67"/>
      <c r="BV205" s="68"/>
      <c r="BW205" s="27">
        <v>0</v>
      </c>
      <c r="BX205" s="28"/>
      <c r="BY205" s="28"/>
      <c r="BZ205" s="28"/>
      <c r="CA205" s="29"/>
      <c r="CB205" s="27">
        <v>0</v>
      </c>
      <c r="CC205" s="28"/>
      <c r="CD205" s="28"/>
      <c r="CE205" s="28"/>
      <c r="CF205" s="29"/>
      <c r="CG205" s="27">
        <v>0</v>
      </c>
      <c r="CH205" s="28"/>
      <c r="CI205" s="28"/>
      <c r="CJ205" s="28"/>
      <c r="CK205" s="29"/>
      <c r="CL205" s="27">
        <f t="shared" si="881"/>
        <v>0</v>
      </c>
      <c r="CM205" s="28"/>
      <c r="CN205" s="28"/>
      <c r="CO205" s="28"/>
      <c r="CP205" s="29"/>
    </row>
    <row r="206" spans="1:94" ht="13.7" customHeight="1" x14ac:dyDescent="0.15">
      <c r="A206" s="106"/>
      <c r="B206" s="107"/>
      <c r="C206" s="107"/>
      <c r="D206" s="108"/>
      <c r="E206" s="51" t="s">
        <v>53</v>
      </c>
      <c r="F206" s="52"/>
      <c r="G206" s="52"/>
      <c r="H206" s="52"/>
      <c r="I206" s="53"/>
      <c r="J206" s="92">
        <f t="shared" ref="J206" si="992">SUM(J204:N205)</f>
        <v>76962</v>
      </c>
      <c r="K206" s="93"/>
      <c r="L206" s="93"/>
      <c r="M206" s="93"/>
      <c r="N206" s="94"/>
      <c r="O206" s="92">
        <f t="shared" ref="O206" si="993">SUM(O204:S205)</f>
        <v>64764</v>
      </c>
      <c r="P206" s="93"/>
      <c r="Q206" s="93"/>
      <c r="R206" s="93"/>
      <c r="S206" s="94"/>
      <c r="T206" s="92">
        <f t="shared" ref="T206" si="994">SUM(T204:X205)</f>
        <v>93388</v>
      </c>
      <c r="U206" s="93"/>
      <c r="V206" s="93"/>
      <c r="W206" s="93"/>
      <c r="X206" s="94"/>
      <c r="Y206" s="92">
        <f t="shared" ref="Y206" si="995">SUM(Y204,Y205)</f>
        <v>78182</v>
      </c>
      <c r="Z206" s="93"/>
      <c r="AA206" s="93"/>
      <c r="AB206" s="93"/>
      <c r="AC206" s="94"/>
      <c r="AD206" s="92">
        <f t="shared" ref="AD206" si="996">SUM(AD204,AD205)</f>
        <v>77391</v>
      </c>
      <c r="AE206" s="93"/>
      <c r="AF206" s="93"/>
      <c r="AG206" s="93"/>
      <c r="AH206" s="94"/>
      <c r="AI206" s="92">
        <f t="shared" ref="AI206" si="997">SUM(AI204,AI205)</f>
        <v>73590</v>
      </c>
      <c r="AJ206" s="93"/>
      <c r="AK206" s="93"/>
      <c r="AL206" s="93"/>
      <c r="AM206" s="94"/>
      <c r="AN206" s="92">
        <f t="shared" ref="AN206" si="998">SUM(AN204,AN205)</f>
        <v>74388</v>
      </c>
      <c r="AO206" s="93"/>
      <c r="AP206" s="93"/>
      <c r="AQ206" s="93"/>
      <c r="AR206" s="94"/>
      <c r="AS206" s="92">
        <f t="shared" ref="AS206" si="999">SUM(AS204,AS205)</f>
        <v>86585</v>
      </c>
      <c r="AT206" s="93"/>
      <c r="AU206" s="93"/>
      <c r="AV206" s="93"/>
      <c r="AW206" s="94"/>
      <c r="AX206" s="92">
        <f>SUM(AX204,AX205)</f>
        <v>63666</v>
      </c>
      <c r="AY206" s="93"/>
      <c r="AZ206" s="93"/>
      <c r="BA206" s="93"/>
      <c r="BB206" s="94"/>
      <c r="BC206" s="92">
        <f t="shared" ref="BC206" si="1000">SUM(BC204,BC205)</f>
        <v>60426</v>
      </c>
      <c r="BD206" s="93"/>
      <c r="BE206" s="93"/>
      <c r="BF206" s="93"/>
      <c r="BG206" s="94"/>
      <c r="BH206" s="92">
        <f t="shared" ref="BH206" si="1001">SUM(BH204,BH205)</f>
        <v>66895</v>
      </c>
      <c r="BI206" s="93"/>
      <c r="BJ206" s="93"/>
      <c r="BK206" s="93"/>
      <c r="BL206" s="94"/>
      <c r="BM206" s="92">
        <f t="shared" ref="BM206" si="1002">SUM(BM204,BM205)</f>
        <v>91767</v>
      </c>
      <c r="BN206" s="93"/>
      <c r="BO206" s="93"/>
      <c r="BP206" s="93"/>
      <c r="BQ206" s="94"/>
      <c r="BR206" s="34">
        <f t="shared" ref="BR206" si="1003">SUM(BR204:BV205)</f>
        <v>908004</v>
      </c>
      <c r="BS206" s="35"/>
      <c r="BT206" s="35"/>
      <c r="BU206" s="35"/>
      <c r="BV206" s="36"/>
      <c r="BW206" s="92">
        <f t="shared" ref="BW206" si="1004">SUM(BW204:CA205)</f>
        <v>66673</v>
      </c>
      <c r="BX206" s="93"/>
      <c r="BY206" s="93"/>
      <c r="BZ206" s="93"/>
      <c r="CA206" s="94"/>
      <c r="CB206" s="92">
        <f t="shared" ref="CB206" si="1005">SUM(CB204:CF205)</f>
        <v>54659</v>
      </c>
      <c r="CC206" s="93"/>
      <c r="CD206" s="93"/>
      <c r="CE206" s="93"/>
      <c r="CF206" s="94"/>
      <c r="CG206" s="92">
        <f t="shared" ref="CG206" si="1006">SUM(CG204:CK205)</f>
        <v>72900</v>
      </c>
      <c r="CH206" s="93"/>
      <c r="CI206" s="93"/>
      <c r="CJ206" s="93"/>
      <c r="CK206" s="94"/>
      <c r="CL206" s="24">
        <f t="shared" si="881"/>
        <v>867122</v>
      </c>
      <c r="CM206" s="25"/>
      <c r="CN206" s="25"/>
      <c r="CO206" s="25"/>
      <c r="CP206" s="26"/>
    </row>
    <row r="207" spans="1:94" ht="13.7" customHeight="1" x14ac:dyDescent="0.15">
      <c r="A207" s="106" t="s">
        <v>43</v>
      </c>
      <c r="B207" s="107"/>
      <c r="C207" s="107"/>
      <c r="D207" s="108"/>
      <c r="E207" s="63" t="s">
        <v>54</v>
      </c>
      <c r="F207" s="64"/>
      <c r="G207" s="64"/>
      <c r="H207" s="64"/>
      <c r="I207" s="65"/>
      <c r="J207" s="30">
        <v>2706</v>
      </c>
      <c r="K207" s="31"/>
      <c r="L207" s="31"/>
      <c r="M207" s="31"/>
      <c r="N207" s="32"/>
      <c r="O207" s="30">
        <v>2762</v>
      </c>
      <c r="P207" s="31"/>
      <c r="Q207" s="31"/>
      <c r="R207" s="31"/>
      <c r="S207" s="32"/>
      <c r="T207" s="30">
        <v>2840</v>
      </c>
      <c r="U207" s="31"/>
      <c r="V207" s="31"/>
      <c r="W207" s="31"/>
      <c r="X207" s="32"/>
      <c r="Y207" s="30">
        <v>2929</v>
      </c>
      <c r="Z207" s="31"/>
      <c r="AA207" s="31"/>
      <c r="AB207" s="31"/>
      <c r="AC207" s="32"/>
      <c r="AD207" s="30">
        <v>3201</v>
      </c>
      <c r="AE207" s="31"/>
      <c r="AF207" s="31"/>
      <c r="AG207" s="31"/>
      <c r="AH207" s="32"/>
      <c r="AI207" s="30">
        <v>2578</v>
      </c>
      <c r="AJ207" s="31"/>
      <c r="AK207" s="31"/>
      <c r="AL207" s="31"/>
      <c r="AM207" s="32"/>
      <c r="AN207" s="30">
        <v>2978</v>
      </c>
      <c r="AO207" s="31"/>
      <c r="AP207" s="31"/>
      <c r="AQ207" s="31"/>
      <c r="AR207" s="32"/>
      <c r="AS207" s="30">
        <v>3301</v>
      </c>
      <c r="AT207" s="31"/>
      <c r="AU207" s="31"/>
      <c r="AV207" s="31"/>
      <c r="AW207" s="32"/>
      <c r="AX207" s="30">
        <v>2464</v>
      </c>
      <c r="AY207" s="31"/>
      <c r="AZ207" s="31"/>
      <c r="BA207" s="31"/>
      <c r="BB207" s="32"/>
      <c r="BC207" s="30">
        <v>2718</v>
      </c>
      <c r="BD207" s="31"/>
      <c r="BE207" s="31"/>
      <c r="BF207" s="31"/>
      <c r="BG207" s="32"/>
      <c r="BH207" s="30">
        <v>2556</v>
      </c>
      <c r="BI207" s="31"/>
      <c r="BJ207" s="31"/>
      <c r="BK207" s="31"/>
      <c r="BL207" s="32"/>
      <c r="BM207" s="30">
        <v>2653</v>
      </c>
      <c r="BN207" s="31"/>
      <c r="BO207" s="31"/>
      <c r="BP207" s="31"/>
      <c r="BQ207" s="32"/>
      <c r="BR207" s="14">
        <f t="shared" ref="BR207:BR208" si="1007">SUM(J207:BQ207)</f>
        <v>33686</v>
      </c>
      <c r="BS207" s="15"/>
      <c r="BT207" s="15"/>
      <c r="BU207" s="15"/>
      <c r="BV207" s="16"/>
      <c r="BW207" s="30">
        <v>2697</v>
      </c>
      <c r="BX207" s="31"/>
      <c r="BY207" s="31"/>
      <c r="BZ207" s="31"/>
      <c r="CA207" s="32"/>
      <c r="CB207" s="30">
        <v>2498</v>
      </c>
      <c r="CC207" s="31"/>
      <c r="CD207" s="31"/>
      <c r="CE207" s="31"/>
      <c r="CF207" s="32"/>
      <c r="CG207" s="30">
        <v>2908</v>
      </c>
      <c r="CH207" s="31"/>
      <c r="CI207" s="31"/>
      <c r="CJ207" s="31"/>
      <c r="CK207" s="32"/>
      <c r="CL207" s="30">
        <f t="shared" si="881"/>
        <v>33481</v>
      </c>
      <c r="CM207" s="31"/>
      <c r="CN207" s="31"/>
      <c r="CO207" s="31"/>
      <c r="CP207" s="32"/>
    </row>
    <row r="208" spans="1:94" ht="13.7" customHeight="1" x14ac:dyDescent="0.15">
      <c r="A208" s="106"/>
      <c r="B208" s="107"/>
      <c r="C208" s="107"/>
      <c r="D208" s="108"/>
      <c r="E208" s="43" t="s">
        <v>52</v>
      </c>
      <c r="F208" s="44"/>
      <c r="G208" s="44"/>
      <c r="H208" s="44"/>
      <c r="I208" s="45"/>
      <c r="J208" s="27">
        <v>0</v>
      </c>
      <c r="K208" s="28"/>
      <c r="L208" s="28"/>
      <c r="M208" s="28"/>
      <c r="N208" s="29"/>
      <c r="O208" s="27">
        <v>0</v>
      </c>
      <c r="P208" s="28"/>
      <c r="Q208" s="28"/>
      <c r="R208" s="28"/>
      <c r="S208" s="29"/>
      <c r="T208" s="27">
        <v>0</v>
      </c>
      <c r="U208" s="28"/>
      <c r="V208" s="28"/>
      <c r="W208" s="28"/>
      <c r="X208" s="29"/>
      <c r="Y208" s="27">
        <v>0</v>
      </c>
      <c r="Z208" s="28"/>
      <c r="AA208" s="28"/>
      <c r="AB208" s="28"/>
      <c r="AC208" s="29"/>
      <c r="AD208" s="27">
        <v>0</v>
      </c>
      <c r="AE208" s="28"/>
      <c r="AF208" s="28"/>
      <c r="AG208" s="28"/>
      <c r="AH208" s="29"/>
      <c r="AI208" s="27">
        <v>0</v>
      </c>
      <c r="AJ208" s="28"/>
      <c r="AK208" s="28"/>
      <c r="AL208" s="28"/>
      <c r="AM208" s="29"/>
      <c r="AN208" s="27">
        <v>0</v>
      </c>
      <c r="AO208" s="28"/>
      <c r="AP208" s="28"/>
      <c r="AQ208" s="28"/>
      <c r="AR208" s="29"/>
      <c r="AS208" s="27">
        <v>0</v>
      </c>
      <c r="AT208" s="28"/>
      <c r="AU208" s="28"/>
      <c r="AV208" s="28"/>
      <c r="AW208" s="29"/>
      <c r="AX208" s="27">
        <v>0</v>
      </c>
      <c r="AY208" s="28"/>
      <c r="AZ208" s="28"/>
      <c r="BA208" s="28"/>
      <c r="BB208" s="29"/>
      <c r="BC208" s="27">
        <v>0</v>
      </c>
      <c r="BD208" s="28"/>
      <c r="BE208" s="28"/>
      <c r="BF208" s="28"/>
      <c r="BG208" s="29"/>
      <c r="BH208" s="27">
        <v>0</v>
      </c>
      <c r="BI208" s="28"/>
      <c r="BJ208" s="28"/>
      <c r="BK208" s="28"/>
      <c r="BL208" s="29"/>
      <c r="BM208" s="27">
        <v>0</v>
      </c>
      <c r="BN208" s="28"/>
      <c r="BO208" s="28"/>
      <c r="BP208" s="28"/>
      <c r="BQ208" s="29"/>
      <c r="BR208" s="66">
        <f t="shared" si="1007"/>
        <v>0</v>
      </c>
      <c r="BS208" s="67"/>
      <c r="BT208" s="67"/>
      <c r="BU208" s="67"/>
      <c r="BV208" s="68"/>
      <c r="BW208" s="27">
        <v>0</v>
      </c>
      <c r="BX208" s="28"/>
      <c r="BY208" s="28"/>
      <c r="BZ208" s="28"/>
      <c r="CA208" s="29"/>
      <c r="CB208" s="27">
        <v>0</v>
      </c>
      <c r="CC208" s="28"/>
      <c r="CD208" s="28"/>
      <c r="CE208" s="28"/>
      <c r="CF208" s="29"/>
      <c r="CG208" s="27">
        <v>0</v>
      </c>
      <c r="CH208" s="28"/>
      <c r="CI208" s="28"/>
      <c r="CJ208" s="28"/>
      <c r="CK208" s="29"/>
      <c r="CL208" s="27">
        <f t="shared" si="881"/>
        <v>0</v>
      </c>
      <c r="CM208" s="28"/>
      <c r="CN208" s="28"/>
      <c r="CO208" s="28"/>
      <c r="CP208" s="29"/>
    </row>
    <row r="209" spans="1:94" ht="13.7" customHeight="1" x14ac:dyDescent="0.15">
      <c r="A209" s="106"/>
      <c r="B209" s="107"/>
      <c r="C209" s="107"/>
      <c r="D209" s="108"/>
      <c r="E209" s="51" t="s">
        <v>53</v>
      </c>
      <c r="F209" s="52"/>
      <c r="G209" s="52"/>
      <c r="H209" s="52"/>
      <c r="I209" s="53"/>
      <c r="J209" s="92">
        <f t="shared" ref="J209" si="1008">SUM(J207:N208)</f>
        <v>2706</v>
      </c>
      <c r="K209" s="93"/>
      <c r="L209" s="93"/>
      <c r="M209" s="93"/>
      <c r="N209" s="94"/>
      <c r="O209" s="92">
        <f t="shared" ref="O209" si="1009">SUM(O207:S208)</f>
        <v>2762</v>
      </c>
      <c r="P209" s="93"/>
      <c r="Q209" s="93"/>
      <c r="R209" s="93"/>
      <c r="S209" s="94"/>
      <c r="T209" s="92">
        <f t="shared" ref="T209" si="1010">SUM(T207:X208)</f>
        <v>2840</v>
      </c>
      <c r="U209" s="93"/>
      <c r="V209" s="93"/>
      <c r="W209" s="93"/>
      <c r="X209" s="94"/>
      <c r="Y209" s="92">
        <f t="shared" ref="Y209" si="1011">SUM(Y207,Y208)</f>
        <v>2929</v>
      </c>
      <c r="Z209" s="93"/>
      <c r="AA209" s="93"/>
      <c r="AB209" s="93"/>
      <c r="AC209" s="94"/>
      <c r="AD209" s="92">
        <f t="shared" ref="AD209" si="1012">SUM(AD207,AD208)</f>
        <v>3201</v>
      </c>
      <c r="AE209" s="93"/>
      <c r="AF209" s="93"/>
      <c r="AG209" s="93"/>
      <c r="AH209" s="94"/>
      <c r="AI209" s="92">
        <f t="shared" ref="AI209" si="1013">SUM(AI207,AI208)</f>
        <v>2578</v>
      </c>
      <c r="AJ209" s="93"/>
      <c r="AK209" s="93"/>
      <c r="AL209" s="93"/>
      <c r="AM209" s="94"/>
      <c r="AN209" s="92">
        <f t="shared" ref="AN209" si="1014">SUM(AN207,AN208)</f>
        <v>2978</v>
      </c>
      <c r="AO209" s="93"/>
      <c r="AP209" s="93"/>
      <c r="AQ209" s="93"/>
      <c r="AR209" s="94"/>
      <c r="AS209" s="92">
        <f t="shared" ref="AS209" si="1015">SUM(AS207,AS208)</f>
        <v>3301</v>
      </c>
      <c r="AT209" s="93"/>
      <c r="AU209" s="93"/>
      <c r="AV209" s="93"/>
      <c r="AW209" s="94"/>
      <c r="AX209" s="92">
        <f t="shared" ref="AX209" si="1016">SUM(AX207,AX208)</f>
        <v>2464</v>
      </c>
      <c r="AY209" s="93"/>
      <c r="AZ209" s="93"/>
      <c r="BA209" s="93"/>
      <c r="BB209" s="94"/>
      <c r="BC209" s="92">
        <f t="shared" ref="BC209" si="1017">SUM(BC207,BC208)</f>
        <v>2718</v>
      </c>
      <c r="BD209" s="93"/>
      <c r="BE209" s="93"/>
      <c r="BF209" s="93"/>
      <c r="BG209" s="94"/>
      <c r="BH209" s="92">
        <f t="shared" ref="BH209" si="1018">SUM(BH207,BH208)</f>
        <v>2556</v>
      </c>
      <c r="BI209" s="93"/>
      <c r="BJ209" s="93"/>
      <c r="BK209" s="93"/>
      <c r="BL209" s="94"/>
      <c r="BM209" s="92">
        <f t="shared" ref="BM209" si="1019">SUM(BM207,BM208)</f>
        <v>2653</v>
      </c>
      <c r="BN209" s="93"/>
      <c r="BO209" s="93"/>
      <c r="BP209" s="93"/>
      <c r="BQ209" s="94"/>
      <c r="BR209" s="20">
        <f t="shared" ref="BR209" si="1020">SUM(BR207:BV208)</f>
        <v>33686</v>
      </c>
      <c r="BS209" s="21"/>
      <c r="BT209" s="21"/>
      <c r="BU209" s="21"/>
      <c r="BV209" s="22"/>
      <c r="BW209" s="92">
        <f t="shared" ref="BW209" si="1021">SUM(BW207:CA208)</f>
        <v>2697</v>
      </c>
      <c r="BX209" s="93"/>
      <c r="BY209" s="93"/>
      <c r="BZ209" s="93"/>
      <c r="CA209" s="94"/>
      <c r="CB209" s="92">
        <f t="shared" ref="CB209" si="1022">SUM(CB207:CF208)</f>
        <v>2498</v>
      </c>
      <c r="CC209" s="93"/>
      <c r="CD209" s="93"/>
      <c r="CE209" s="93"/>
      <c r="CF209" s="94"/>
      <c r="CG209" s="92">
        <f t="shared" ref="CG209" si="1023">SUM(CG207:CK208)</f>
        <v>2908</v>
      </c>
      <c r="CH209" s="93"/>
      <c r="CI209" s="93"/>
      <c r="CJ209" s="93"/>
      <c r="CK209" s="94"/>
      <c r="CL209" s="24">
        <f t="shared" si="881"/>
        <v>33481</v>
      </c>
      <c r="CM209" s="25"/>
      <c r="CN209" s="25"/>
      <c r="CO209" s="25"/>
      <c r="CP209" s="26"/>
    </row>
    <row r="210" spans="1:94" ht="13.7" customHeight="1" x14ac:dyDescent="0.15">
      <c r="A210" s="106"/>
      <c r="B210" s="107"/>
      <c r="C210" s="107"/>
      <c r="D210" s="108"/>
      <c r="E210" s="63" t="s">
        <v>55</v>
      </c>
      <c r="F210" s="64"/>
      <c r="G210" s="64"/>
      <c r="H210" s="64"/>
      <c r="I210" s="65"/>
      <c r="J210" s="30">
        <v>1496</v>
      </c>
      <c r="K210" s="31"/>
      <c r="L210" s="31"/>
      <c r="M210" s="31"/>
      <c r="N210" s="32"/>
      <c r="O210" s="30">
        <v>1509</v>
      </c>
      <c r="P210" s="31"/>
      <c r="Q210" s="31"/>
      <c r="R210" s="31"/>
      <c r="S210" s="32"/>
      <c r="T210" s="30">
        <v>1951</v>
      </c>
      <c r="U210" s="31"/>
      <c r="V210" s="31"/>
      <c r="W210" s="31"/>
      <c r="X210" s="32"/>
      <c r="Y210" s="30">
        <v>1539</v>
      </c>
      <c r="Z210" s="31"/>
      <c r="AA210" s="31"/>
      <c r="AB210" s="31"/>
      <c r="AC210" s="32"/>
      <c r="AD210" s="30">
        <v>1543</v>
      </c>
      <c r="AE210" s="31"/>
      <c r="AF210" s="31"/>
      <c r="AG210" s="31"/>
      <c r="AH210" s="32"/>
      <c r="AI210" s="30">
        <v>1838</v>
      </c>
      <c r="AJ210" s="31"/>
      <c r="AK210" s="31"/>
      <c r="AL210" s="31"/>
      <c r="AM210" s="32"/>
      <c r="AN210" s="30">
        <v>1560</v>
      </c>
      <c r="AO210" s="31"/>
      <c r="AP210" s="31"/>
      <c r="AQ210" s="31"/>
      <c r="AR210" s="32"/>
      <c r="AS210" s="30">
        <v>1492</v>
      </c>
      <c r="AT210" s="31"/>
      <c r="AU210" s="31"/>
      <c r="AV210" s="31"/>
      <c r="AW210" s="32"/>
      <c r="AX210" s="30">
        <v>1304</v>
      </c>
      <c r="AY210" s="31"/>
      <c r="AZ210" s="31"/>
      <c r="BA210" s="31"/>
      <c r="BB210" s="32"/>
      <c r="BC210" s="30">
        <v>1655</v>
      </c>
      <c r="BD210" s="31"/>
      <c r="BE210" s="31"/>
      <c r="BF210" s="31"/>
      <c r="BG210" s="32"/>
      <c r="BH210" s="30">
        <v>1462</v>
      </c>
      <c r="BI210" s="31"/>
      <c r="BJ210" s="31"/>
      <c r="BK210" s="31"/>
      <c r="BL210" s="32"/>
      <c r="BM210" s="30">
        <v>1911</v>
      </c>
      <c r="BN210" s="31"/>
      <c r="BO210" s="31"/>
      <c r="BP210" s="31"/>
      <c r="BQ210" s="32"/>
      <c r="BR210" s="14">
        <f t="shared" ref="BR210:BR211" si="1024">SUM(J210:BQ210)</f>
        <v>19260</v>
      </c>
      <c r="BS210" s="15"/>
      <c r="BT210" s="15"/>
      <c r="BU210" s="15"/>
      <c r="BV210" s="16"/>
      <c r="BW210" s="30">
        <v>1345</v>
      </c>
      <c r="BX210" s="31"/>
      <c r="BY210" s="31"/>
      <c r="BZ210" s="31"/>
      <c r="CA210" s="32"/>
      <c r="CB210" s="30">
        <v>1271</v>
      </c>
      <c r="CC210" s="31"/>
      <c r="CD210" s="31"/>
      <c r="CE210" s="31"/>
      <c r="CF210" s="32"/>
      <c r="CG210" s="30">
        <v>1598</v>
      </c>
      <c r="CH210" s="31"/>
      <c r="CI210" s="31"/>
      <c r="CJ210" s="31"/>
      <c r="CK210" s="32"/>
      <c r="CL210" s="30">
        <f t="shared" si="881"/>
        <v>18518</v>
      </c>
      <c r="CM210" s="31"/>
      <c r="CN210" s="31"/>
      <c r="CO210" s="31"/>
      <c r="CP210" s="32"/>
    </row>
    <row r="211" spans="1:94" ht="13.7" customHeight="1" x14ac:dyDescent="0.15">
      <c r="A211" s="106"/>
      <c r="B211" s="107"/>
      <c r="C211" s="107"/>
      <c r="D211" s="108"/>
      <c r="E211" s="43" t="s">
        <v>52</v>
      </c>
      <c r="F211" s="44"/>
      <c r="G211" s="44"/>
      <c r="H211" s="44"/>
      <c r="I211" s="45"/>
      <c r="J211" s="27">
        <v>0</v>
      </c>
      <c r="K211" s="28"/>
      <c r="L211" s="28"/>
      <c r="M211" s="28"/>
      <c r="N211" s="29"/>
      <c r="O211" s="27">
        <v>0</v>
      </c>
      <c r="P211" s="28"/>
      <c r="Q211" s="28"/>
      <c r="R211" s="28"/>
      <c r="S211" s="29"/>
      <c r="T211" s="27">
        <v>0</v>
      </c>
      <c r="U211" s="28"/>
      <c r="V211" s="28"/>
      <c r="W211" s="28"/>
      <c r="X211" s="29"/>
      <c r="Y211" s="27">
        <v>0</v>
      </c>
      <c r="Z211" s="28"/>
      <c r="AA211" s="28"/>
      <c r="AB211" s="28"/>
      <c r="AC211" s="29"/>
      <c r="AD211" s="27">
        <v>0</v>
      </c>
      <c r="AE211" s="28"/>
      <c r="AF211" s="28"/>
      <c r="AG211" s="28"/>
      <c r="AH211" s="29"/>
      <c r="AI211" s="27">
        <v>0</v>
      </c>
      <c r="AJ211" s="28"/>
      <c r="AK211" s="28"/>
      <c r="AL211" s="28"/>
      <c r="AM211" s="29"/>
      <c r="AN211" s="27">
        <v>0</v>
      </c>
      <c r="AO211" s="28"/>
      <c r="AP211" s="28"/>
      <c r="AQ211" s="28"/>
      <c r="AR211" s="29"/>
      <c r="AS211" s="27">
        <v>0</v>
      </c>
      <c r="AT211" s="28"/>
      <c r="AU211" s="28"/>
      <c r="AV211" s="28"/>
      <c r="AW211" s="29"/>
      <c r="AX211" s="27">
        <v>0</v>
      </c>
      <c r="AY211" s="28"/>
      <c r="AZ211" s="28"/>
      <c r="BA211" s="28"/>
      <c r="BB211" s="29"/>
      <c r="BC211" s="27">
        <v>0</v>
      </c>
      <c r="BD211" s="28"/>
      <c r="BE211" s="28"/>
      <c r="BF211" s="28"/>
      <c r="BG211" s="29"/>
      <c r="BH211" s="27">
        <v>0</v>
      </c>
      <c r="BI211" s="28"/>
      <c r="BJ211" s="28"/>
      <c r="BK211" s="28"/>
      <c r="BL211" s="29"/>
      <c r="BM211" s="27">
        <v>0</v>
      </c>
      <c r="BN211" s="28"/>
      <c r="BO211" s="28"/>
      <c r="BP211" s="28"/>
      <c r="BQ211" s="29"/>
      <c r="BR211" s="66">
        <f t="shared" si="1024"/>
        <v>0</v>
      </c>
      <c r="BS211" s="67"/>
      <c r="BT211" s="67"/>
      <c r="BU211" s="67"/>
      <c r="BV211" s="68"/>
      <c r="BW211" s="27">
        <v>0</v>
      </c>
      <c r="BX211" s="28"/>
      <c r="BY211" s="28"/>
      <c r="BZ211" s="28"/>
      <c r="CA211" s="29"/>
      <c r="CB211" s="27">
        <v>0</v>
      </c>
      <c r="CC211" s="28"/>
      <c r="CD211" s="28"/>
      <c r="CE211" s="28"/>
      <c r="CF211" s="29"/>
      <c r="CG211" s="27">
        <v>0</v>
      </c>
      <c r="CH211" s="28"/>
      <c r="CI211" s="28"/>
      <c r="CJ211" s="28"/>
      <c r="CK211" s="29"/>
      <c r="CL211" s="27">
        <f t="shared" si="881"/>
        <v>0</v>
      </c>
      <c r="CM211" s="28"/>
      <c r="CN211" s="28"/>
      <c r="CO211" s="28"/>
      <c r="CP211" s="29"/>
    </row>
    <row r="212" spans="1:94" ht="13.7" customHeight="1" x14ac:dyDescent="0.15">
      <c r="A212" s="106"/>
      <c r="B212" s="107"/>
      <c r="C212" s="107"/>
      <c r="D212" s="108"/>
      <c r="E212" s="51" t="s">
        <v>53</v>
      </c>
      <c r="F212" s="52"/>
      <c r="G212" s="52"/>
      <c r="H212" s="52"/>
      <c r="I212" s="53"/>
      <c r="J212" s="92">
        <f t="shared" ref="J212" si="1025">SUM(J210:N211)</f>
        <v>1496</v>
      </c>
      <c r="K212" s="93"/>
      <c r="L212" s="93"/>
      <c r="M212" s="93"/>
      <c r="N212" s="94"/>
      <c r="O212" s="92">
        <f t="shared" ref="O212" si="1026">SUM(O210:S211)</f>
        <v>1509</v>
      </c>
      <c r="P212" s="93"/>
      <c r="Q212" s="93"/>
      <c r="R212" s="93"/>
      <c r="S212" s="94"/>
      <c r="T212" s="92">
        <f t="shared" ref="T212" si="1027">SUM(T210:X211)</f>
        <v>1951</v>
      </c>
      <c r="U212" s="93"/>
      <c r="V212" s="93"/>
      <c r="W212" s="93"/>
      <c r="X212" s="94"/>
      <c r="Y212" s="92">
        <f t="shared" ref="Y212" si="1028">SUM(Y210,Y211)</f>
        <v>1539</v>
      </c>
      <c r="Z212" s="93"/>
      <c r="AA212" s="93"/>
      <c r="AB212" s="93"/>
      <c r="AC212" s="94"/>
      <c r="AD212" s="92">
        <f t="shared" ref="AD212" si="1029">SUM(AD210,AD211)</f>
        <v>1543</v>
      </c>
      <c r="AE212" s="93"/>
      <c r="AF212" s="93"/>
      <c r="AG212" s="93"/>
      <c r="AH212" s="94"/>
      <c r="AI212" s="92">
        <f t="shared" ref="AI212" si="1030">SUM(AI210,AI211)</f>
        <v>1838</v>
      </c>
      <c r="AJ212" s="93"/>
      <c r="AK212" s="93"/>
      <c r="AL212" s="93"/>
      <c r="AM212" s="94"/>
      <c r="AN212" s="92">
        <f t="shared" ref="AN212" si="1031">SUM(AN210,AN211)</f>
        <v>1560</v>
      </c>
      <c r="AO212" s="93"/>
      <c r="AP212" s="93"/>
      <c r="AQ212" s="93"/>
      <c r="AR212" s="94"/>
      <c r="AS212" s="92">
        <f t="shared" ref="AS212" si="1032">SUM(AS210,AS211)</f>
        <v>1492</v>
      </c>
      <c r="AT212" s="93"/>
      <c r="AU212" s="93"/>
      <c r="AV212" s="93"/>
      <c r="AW212" s="94"/>
      <c r="AX212" s="92">
        <f t="shared" ref="AX212" si="1033">SUM(AX210,AX211)</f>
        <v>1304</v>
      </c>
      <c r="AY212" s="93"/>
      <c r="AZ212" s="93"/>
      <c r="BA212" s="93"/>
      <c r="BB212" s="94"/>
      <c r="BC212" s="92">
        <f t="shared" ref="BC212" si="1034">SUM(BC210,BC211)</f>
        <v>1655</v>
      </c>
      <c r="BD212" s="93"/>
      <c r="BE212" s="93"/>
      <c r="BF212" s="93"/>
      <c r="BG212" s="94"/>
      <c r="BH212" s="92">
        <f t="shared" ref="BH212" si="1035">SUM(BH210,BH211)</f>
        <v>1462</v>
      </c>
      <c r="BI212" s="93"/>
      <c r="BJ212" s="93"/>
      <c r="BK212" s="93"/>
      <c r="BL212" s="94"/>
      <c r="BM212" s="92">
        <f t="shared" ref="BM212" si="1036">SUM(BM210,BM211)</f>
        <v>1911</v>
      </c>
      <c r="BN212" s="93"/>
      <c r="BO212" s="93"/>
      <c r="BP212" s="93"/>
      <c r="BQ212" s="94"/>
      <c r="BR212" s="34">
        <f t="shared" ref="BR212" si="1037">SUM(BR210:BV211)</f>
        <v>19260</v>
      </c>
      <c r="BS212" s="35"/>
      <c r="BT212" s="35"/>
      <c r="BU212" s="35"/>
      <c r="BV212" s="36"/>
      <c r="BW212" s="92">
        <f t="shared" ref="BW212" si="1038">SUM(BW210:CA211)</f>
        <v>1345</v>
      </c>
      <c r="BX212" s="93"/>
      <c r="BY212" s="93"/>
      <c r="BZ212" s="93"/>
      <c r="CA212" s="94"/>
      <c r="CB212" s="92">
        <f t="shared" ref="CB212" si="1039">SUM(CB210:CF211)</f>
        <v>1271</v>
      </c>
      <c r="CC212" s="93"/>
      <c r="CD212" s="93"/>
      <c r="CE212" s="93"/>
      <c r="CF212" s="94"/>
      <c r="CG212" s="92">
        <f t="shared" ref="CG212" si="1040">SUM(CG210:CK211)</f>
        <v>1598</v>
      </c>
      <c r="CH212" s="93"/>
      <c r="CI212" s="93"/>
      <c r="CJ212" s="93"/>
      <c r="CK212" s="94"/>
      <c r="CL212" s="24">
        <f t="shared" si="881"/>
        <v>18518</v>
      </c>
      <c r="CM212" s="25"/>
      <c r="CN212" s="25"/>
      <c r="CO212" s="25"/>
      <c r="CP212" s="26"/>
    </row>
    <row r="213" spans="1:94" ht="13.7" customHeight="1" x14ac:dyDescent="0.15">
      <c r="A213" s="118" t="s">
        <v>49</v>
      </c>
      <c r="B213" s="119"/>
      <c r="C213" s="119"/>
      <c r="D213" s="120"/>
      <c r="E213" s="63" t="s">
        <v>54</v>
      </c>
      <c r="F213" s="64"/>
      <c r="G213" s="64"/>
      <c r="H213" s="64"/>
      <c r="I213" s="65"/>
      <c r="J213" s="30">
        <v>1865</v>
      </c>
      <c r="K213" s="31"/>
      <c r="L213" s="31"/>
      <c r="M213" s="31"/>
      <c r="N213" s="32"/>
      <c r="O213" s="30">
        <v>1627</v>
      </c>
      <c r="P213" s="31"/>
      <c r="Q213" s="31"/>
      <c r="R213" s="31"/>
      <c r="S213" s="32"/>
      <c r="T213" s="30">
        <v>1972</v>
      </c>
      <c r="U213" s="31"/>
      <c r="V213" s="31"/>
      <c r="W213" s="31"/>
      <c r="X213" s="32"/>
      <c r="Y213" s="30">
        <v>1878</v>
      </c>
      <c r="Z213" s="31"/>
      <c r="AA213" s="31"/>
      <c r="AB213" s="31"/>
      <c r="AC213" s="32"/>
      <c r="AD213" s="30">
        <v>2006</v>
      </c>
      <c r="AE213" s="31"/>
      <c r="AF213" s="31"/>
      <c r="AG213" s="31"/>
      <c r="AH213" s="32"/>
      <c r="AI213" s="30">
        <v>1363</v>
      </c>
      <c r="AJ213" s="31"/>
      <c r="AK213" s="31"/>
      <c r="AL213" s="31"/>
      <c r="AM213" s="32"/>
      <c r="AN213" s="30">
        <v>2050</v>
      </c>
      <c r="AO213" s="31"/>
      <c r="AP213" s="31"/>
      <c r="AQ213" s="31"/>
      <c r="AR213" s="32"/>
      <c r="AS213" s="30">
        <v>2160</v>
      </c>
      <c r="AT213" s="31"/>
      <c r="AU213" s="31"/>
      <c r="AV213" s="31"/>
      <c r="AW213" s="32"/>
      <c r="AX213" s="30">
        <v>1693</v>
      </c>
      <c r="AY213" s="31"/>
      <c r="AZ213" s="31"/>
      <c r="BA213" s="31"/>
      <c r="BB213" s="32"/>
      <c r="BC213" s="30">
        <v>1959</v>
      </c>
      <c r="BD213" s="31"/>
      <c r="BE213" s="31"/>
      <c r="BF213" s="31"/>
      <c r="BG213" s="32"/>
      <c r="BH213" s="30">
        <v>1892</v>
      </c>
      <c r="BI213" s="31"/>
      <c r="BJ213" s="31"/>
      <c r="BK213" s="31"/>
      <c r="BL213" s="32"/>
      <c r="BM213" s="30">
        <v>1898</v>
      </c>
      <c r="BN213" s="31"/>
      <c r="BO213" s="31"/>
      <c r="BP213" s="31"/>
      <c r="BQ213" s="32"/>
      <c r="BR213" s="14">
        <f t="shared" ref="BR213:BR214" si="1041">SUM(J213:BQ213)</f>
        <v>22363</v>
      </c>
      <c r="BS213" s="15"/>
      <c r="BT213" s="15"/>
      <c r="BU213" s="15"/>
      <c r="BV213" s="16"/>
      <c r="BW213" s="30">
        <v>1886</v>
      </c>
      <c r="BX213" s="31"/>
      <c r="BY213" s="31"/>
      <c r="BZ213" s="31"/>
      <c r="CA213" s="32"/>
      <c r="CB213" s="30">
        <v>1681</v>
      </c>
      <c r="CC213" s="31"/>
      <c r="CD213" s="31"/>
      <c r="CE213" s="31"/>
      <c r="CF213" s="32"/>
      <c r="CG213" s="30">
        <v>2339</v>
      </c>
      <c r="CH213" s="31"/>
      <c r="CI213" s="31"/>
      <c r="CJ213" s="31"/>
      <c r="CK213" s="32"/>
      <c r="CL213" s="30">
        <f t="shared" si="881"/>
        <v>22805</v>
      </c>
      <c r="CM213" s="31"/>
      <c r="CN213" s="31"/>
      <c r="CO213" s="31"/>
      <c r="CP213" s="32"/>
    </row>
    <row r="214" spans="1:94" ht="13.7" customHeight="1" x14ac:dyDescent="0.15">
      <c r="A214" s="118"/>
      <c r="B214" s="119"/>
      <c r="C214" s="119"/>
      <c r="D214" s="120"/>
      <c r="E214" s="43" t="s">
        <v>52</v>
      </c>
      <c r="F214" s="44"/>
      <c r="G214" s="44"/>
      <c r="H214" s="44"/>
      <c r="I214" s="45"/>
      <c r="J214" s="27">
        <v>0</v>
      </c>
      <c r="K214" s="28"/>
      <c r="L214" s="28"/>
      <c r="M214" s="28"/>
      <c r="N214" s="29"/>
      <c r="O214" s="27">
        <v>0</v>
      </c>
      <c r="P214" s="28"/>
      <c r="Q214" s="28"/>
      <c r="R214" s="28"/>
      <c r="S214" s="29"/>
      <c r="T214" s="27">
        <v>0</v>
      </c>
      <c r="U214" s="28"/>
      <c r="V214" s="28"/>
      <c r="W214" s="28"/>
      <c r="X214" s="29"/>
      <c r="Y214" s="27">
        <v>0</v>
      </c>
      <c r="Z214" s="28"/>
      <c r="AA214" s="28"/>
      <c r="AB214" s="28"/>
      <c r="AC214" s="29"/>
      <c r="AD214" s="27">
        <v>0</v>
      </c>
      <c r="AE214" s="28"/>
      <c r="AF214" s="28"/>
      <c r="AG214" s="28"/>
      <c r="AH214" s="29"/>
      <c r="AI214" s="27">
        <v>0</v>
      </c>
      <c r="AJ214" s="28"/>
      <c r="AK214" s="28"/>
      <c r="AL214" s="28"/>
      <c r="AM214" s="29"/>
      <c r="AN214" s="27">
        <v>0</v>
      </c>
      <c r="AO214" s="28"/>
      <c r="AP214" s="28"/>
      <c r="AQ214" s="28"/>
      <c r="AR214" s="29"/>
      <c r="AS214" s="27">
        <v>0</v>
      </c>
      <c r="AT214" s="28"/>
      <c r="AU214" s="28"/>
      <c r="AV214" s="28"/>
      <c r="AW214" s="29"/>
      <c r="AX214" s="27">
        <v>0</v>
      </c>
      <c r="AY214" s="28"/>
      <c r="AZ214" s="28"/>
      <c r="BA214" s="28"/>
      <c r="BB214" s="29"/>
      <c r="BC214" s="27">
        <v>0</v>
      </c>
      <c r="BD214" s="28"/>
      <c r="BE214" s="28"/>
      <c r="BF214" s="28"/>
      <c r="BG214" s="29"/>
      <c r="BH214" s="27">
        <v>0</v>
      </c>
      <c r="BI214" s="28"/>
      <c r="BJ214" s="28"/>
      <c r="BK214" s="28"/>
      <c r="BL214" s="29"/>
      <c r="BM214" s="27">
        <v>0</v>
      </c>
      <c r="BN214" s="28"/>
      <c r="BO214" s="28"/>
      <c r="BP214" s="28"/>
      <c r="BQ214" s="29"/>
      <c r="BR214" s="66">
        <f t="shared" si="1041"/>
        <v>0</v>
      </c>
      <c r="BS214" s="67"/>
      <c r="BT214" s="67"/>
      <c r="BU214" s="67"/>
      <c r="BV214" s="68"/>
      <c r="BW214" s="27">
        <v>0</v>
      </c>
      <c r="BX214" s="28"/>
      <c r="BY214" s="28"/>
      <c r="BZ214" s="28"/>
      <c r="CA214" s="29"/>
      <c r="CB214" s="27">
        <v>0</v>
      </c>
      <c r="CC214" s="28"/>
      <c r="CD214" s="28"/>
      <c r="CE214" s="28"/>
      <c r="CF214" s="29"/>
      <c r="CG214" s="27">
        <v>0</v>
      </c>
      <c r="CH214" s="28"/>
      <c r="CI214" s="28"/>
      <c r="CJ214" s="28"/>
      <c r="CK214" s="29"/>
      <c r="CL214" s="27">
        <f t="shared" si="881"/>
        <v>0</v>
      </c>
      <c r="CM214" s="28"/>
      <c r="CN214" s="28"/>
      <c r="CO214" s="28"/>
      <c r="CP214" s="29"/>
    </row>
    <row r="215" spans="1:94" ht="13.7" customHeight="1" x14ac:dyDescent="0.15">
      <c r="A215" s="118"/>
      <c r="B215" s="119"/>
      <c r="C215" s="119"/>
      <c r="D215" s="120"/>
      <c r="E215" s="51" t="s">
        <v>53</v>
      </c>
      <c r="F215" s="52"/>
      <c r="G215" s="52"/>
      <c r="H215" s="52"/>
      <c r="I215" s="53"/>
      <c r="J215" s="92">
        <f t="shared" ref="J215" si="1042">SUM(J213:N214)</f>
        <v>1865</v>
      </c>
      <c r="K215" s="93"/>
      <c r="L215" s="93"/>
      <c r="M215" s="93"/>
      <c r="N215" s="94"/>
      <c r="O215" s="92">
        <f t="shared" ref="O215" si="1043">SUM(O213:S214)</f>
        <v>1627</v>
      </c>
      <c r="P215" s="93"/>
      <c r="Q215" s="93"/>
      <c r="R215" s="93"/>
      <c r="S215" s="94"/>
      <c r="T215" s="92">
        <f t="shared" ref="T215" si="1044">SUM(T213:X214)</f>
        <v>1972</v>
      </c>
      <c r="U215" s="93"/>
      <c r="V215" s="93"/>
      <c r="W215" s="93"/>
      <c r="X215" s="94"/>
      <c r="Y215" s="92">
        <f t="shared" ref="Y215" si="1045">SUM(Y213,Y214)</f>
        <v>1878</v>
      </c>
      <c r="Z215" s="93"/>
      <c r="AA215" s="93"/>
      <c r="AB215" s="93"/>
      <c r="AC215" s="94"/>
      <c r="AD215" s="92">
        <f>SUM(AD213,AD214)</f>
        <v>2006</v>
      </c>
      <c r="AE215" s="93"/>
      <c r="AF215" s="93"/>
      <c r="AG215" s="93"/>
      <c r="AH215" s="94"/>
      <c r="AI215" s="92">
        <f t="shared" ref="AI215" si="1046">SUM(AI213,AI214)</f>
        <v>1363</v>
      </c>
      <c r="AJ215" s="93"/>
      <c r="AK215" s="93"/>
      <c r="AL215" s="93"/>
      <c r="AM215" s="94"/>
      <c r="AN215" s="92">
        <f t="shared" ref="AN215" si="1047">SUM(AN213,AN214)</f>
        <v>2050</v>
      </c>
      <c r="AO215" s="93"/>
      <c r="AP215" s="93"/>
      <c r="AQ215" s="93"/>
      <c r="AR215" s="94"/>
      <c r="AS215" s="92">
        <f t="shared" ref="AS215" si="1048">SUM(AS213,AS214)</f>
        <v>2160</v>
      </c>
      <c r="AT215" s="93"/>
      <c r="AU215" s="93"/>
      <c r="AV215" s="93"/>
      <c r="AW215" s="94"/>
      <c r="AX215" s="92">
        <f t="shared" ref="AX215" si="1049">SUM(AX213,AX214)</f>
        <v>1693</v>
      </c>
      <c r="AY215" s="93"/>
      <c r="AZ215" s="93"/>
      <c r="BA215" s="93"/>
      <c r="BB215" s="94"/>
      <c r="BC215" s="92">
        <f t="shared" ref="BC215" si="1050">SUM(BC213,BC214)</f>
        <v>1959</v>
      </c>
      <c r="BD215" s="93"/>
      <c r="BE215" s="93"/>
      <c r="BF215" s="93"/>
      <c r="BG215" s="94"/>
      <c r="BH215" s="92">
        <f t="shared" ref="BH215" si="1051">SUM(BH213,BH214)</f>
        <v>1892</v>
      </c>
      <c r="BI215" s="93"/>
      <c r="BJ215" s="93"/>
      <c r="BK215" s="93"/>
      <c r="BL215" s="94"/>
      <c r="BM215" s="92">
        <f t="shared" ref="BM215" si="1052">SUM(BM213,BM214)</f>
        <v>1898</v>
      </c>
      <c r="BN215" s="93"/>
      <c r="BO215" s="93"/>
      <c r="BP215" s="93"/>
      <c r="BQ215" s="94"/>
      <c r="BR215" s="20">
        <f t="shared" ref="BR215" si="1053">SUM(BR213:BV214)</f>
        <v>22363</v>
      </c>
      <c r="BS215" s="21"/>
      <c r="BT215" s="21"/>
      <c r="BU215" s="21"/>
      <c r="BV215" s="22"/>
      <c r="BW215" s="92">
        <f t="shared" ref="BW215" si="1054">SUM(BW213:CA214)</f>
        <v>1886</v>
      </c>
      <c r="BX215" s="93"/>
      <c r="BY215" s="93"/>
      <c r="BZ215" s="93"/>
      <c r="CA215" s="94"/>
      <c r="CB215" s="92">
        <f t="shared" ref="CB215" si="1055">SUM(CB213:CF214)</f>
        <v>1681</v>
      </c>
      <c r="CC215" s="93"/>
      <c r="CD215" s="93"/>
      <c r="CE215" s="93"/>
      <c r="CF215" s="94"/>
      <c r="CG215" s="92">
        <f t="shared" ref="CG215" si="1056">SUM(CG213:CK214)</f>
        <v>2339</v>
      </c>
      <c r="CH215" s="93"/>
      <c r="CI215" s="93"/>
      <c r="CJ215" s="93"/>
      <c r="CK215" s="94"/>
      <c r="CL215" s="24">
        <f t="shared" si="881"/>
        <v>22805</v>
      </c>
      <c r="CM215" s="25"/>
      <c r="CN215" s="25"/>
      <c r="CO215" s="25"/>
      <c r="CP215" s="26"/>
    </row>
    <row r="216" spans="1:94" ht="13.7" customHeight="1" x14ac:dyDescent="0.15">
      <c r="A216" s="118"/>
      <c r="B216" s="119"/>
      <c r="C216" s="119"/>
      <c r="D216" s="120"/>
      <c r="E216" s="63" t="s">
        <v>55</v>
      </c>
      <c r="F216" s="64"/>
      <c r="G216" s="64"/>
      <c r="H216" s="64"/>
      <c r="I216" s="65"/>
      <c r="J216" s="30">
        <v>172</v>
      </c>
      <c r="K216" s="31"/>
      <c r="L216" s="31"/>
      <c r="M216" s="31"/>
      <c r="N216" s="32"/>
      <c r="O216" s="30">
        <v>92</v>
      </c>
      <c r="P216" s="31"/>
      <c r="Q216" s="31"/>
      <c r="R216" s="31"/>
      <c r="S216" s="32"/>
      <c r="T216" s="30">
        <v>262</v>
      </c>
      <c r="U216" s="31"/>
      <c r="V216" s="31"/>
      <c r="W216" s="31"/>
      <c r="X216" s="32"/>
      <c r="Y216" s="30">
        <v>256</v>
      </c>
      <c r="Z216" s="31"/>
      <c r="AA216" s="31"/>
      <c r="AB216" s="31"/>
      <c r="AC216" s="32"/>
      <c r="AD216" s="30">
        <v>491</v>
      </c>
      <c r="AE216" s="31"/>
      <c r="AF216" s="31"/>
      <c r="AG216" s="31"/>
      <c r="AH216" s="32"/>
      <c r="AI216" s="30">
        <v>267</v>
      </c>
      <c r="AJ216" s="31"/>
      <c r="AK216" s="31"/>
      <c r="AL216" s="31"/>
      <c r="AM216" s="32"/>
      <c r="AN216" s="30">
        <v>227</v>
      </c>
      <c r="AO216" s="31"/>
      <c r="AP216" s="31"/>
      <c r="AQ216" s="31"/>
      <c r="AR216" s="32"/>
      <c r="AS216" s="30">
        <v>202</v>
      </c>
      <c r="AT216" s="31"/>
      <c r="AU216" s="31"/>
      <c r="AV216" s="31"/>
      <c r="AW216" s="32"/>
      <c r="AX216" s="30">
        <v>150</v>
      </c>
      <c r="AY216" s="31"/>
      <c r="AZ216" s="31"/>
      <c r="BA216" s="31"/>
      <c r="BB216" s="32"/>
      <c r="BC216" s="30">
        <v>262</v>
      </c>
      <c r="BD216" s="31"/>
      <c r="BE216" s="31"/>
      <c r="BF216" s="31"/>
      <c r="BG216" s="32"/>
      <c r="BH216" s="30">
        <v>283</v>
      </c>
      <c r="BI216" s="31"/>
      <c r="BJ216" s="31"/>
      <c r="BK216" s="31"/>
      <c r="BL216" s="32"/>
      <c r="BM216" s="30">
        <v>211</v>
      </c>
      <c r="BN216" s="31"/>
      <c r="BO216" s="31"/>
      <c r="BP216" s="31"/>
      <c r="BQ216" s="32"/>
      <c r="BR216" s="14">
        <f t="shared" ref="BR216:BR217" si="1057">SUM(J216:BQ216)</f>
        <v>2875</v>
      </c>
      <c r="BS216" s="15"/>
      <c r="BT216" s="15"/>
      <c r="BU216" s="15"/>
      <c r="BV216" s="16"/>
      <c r="BW216" s="30">
        <v>237</v>
      </c>
      <c r="BX216" s="31"/>
      <c r="BY216" s="31"/>
      <c r="BZ216" s="31"/>
      <c r="CA216" s="32"/>
      <c r="CB216" s="30">
        <v>211</v>
      </c>
      <c r="CC216" s="31"/>
      <c r="CD216" s="31"/>
      <c r="CE216" s="31"/>
      <c r="CF216" s="32"/>
      <c r="CG216" s="30">
        <v>163</v>
      </c>
      <c r="CH216" s="31"/>
      <c r="CI216" s="31"/>
      <c r="CJ216" s="31"/>
      <c r="CK216" s="32"/>
      <c r="CL216" s="30">
        <f t="shared" si="881"/>
        <v>2960</v>
      </c>
      <c r="CM216" s="31"/>
      <c r="CN216" s="31"/>
      <c r="CO216" s="31"/>
      <c r="CP216" s="32"/>
    </row>
    <row r="217" spans="1:94" ht="13.7" customHeight="1" x14ac:dyDescent="0.15">
      <c r="A217" s="118"/>
      <c r="B217" s="119"/>
      <c r="C217" s="119"/>
      <c r="D217" s="120"/>
      <c r="E217" s="43" t="s">
        <v>52</v>
      </c>
      <c r="F217" s="44"/>
      <c r="G217" s="44"/>
      <c r="H217" s="44"/>
      <c r="I217" s="45"/>
      <c r="J217" s="27">
        <v>0</v>
      </c>
      <c r="K217" s="28"/>
      <c r="L217" s="28"/>
      <c r="M217" s="28"/>
      <c r="N217" s="29"/>
      <c r="O217" s="27">
        <v>0</v>
      </c>
      <c r="P217" s="28"/>
      <c r="Q217" s="28"/>
      <c r="R217" s="28"/>
      <c r="S217" s="29"/>
      <c r="T217" s="27">
        <v>0</v>
      </c>
      <c r="U217" s="28"/>
      <c r="V217" s="28"/>
      <c r="W217" s="28"/>
      <c r="X217" s="29"/>
      <c r="Y217" s="27">
        <v>0</v>
      </c>
      <c r="Z217" s="28"/>
      <c r="AA217" s="28"/>
      <c r="AB217" s="28"/>
      <c r="AC217" s="29"/>
      <c r="AD217" s="27">
        <v>0</v>
      </c>
      <c r="AE217" s="28"/>
      <c r="AF217" s="28"/>
      <c r="AG217" s="28"/>
      <c r="AH217" s="29"/>
      <c r="AI217" s="27">
        <v>0</v>
      </c>
      <c r="AJ217" s="28"/>
      <c r="AK217" s="28"/>
      <c r="AL217" s="28"/>
      <c r="AM217" s="29"/>
      <c r="AN217" s="27">
        <v>0</v>
      </c>
      <c r="AO217" s="28"/>
      <c r="AP217" s="28"/>
      <c r="AQ217" s="28"/>
      <c r="AR217" s="29"/>
      <c r="AS217" s="27">
        <v>0</v>
      </c>
      <c r="AT217" s="28"/>
      <c r="AU217" s="28"/>
      <c r="AV217" s="28"/>
      <c r="AW217" s="29"/>
      <c r="AX217" s="27">
        <v>0</v>
      </c>
      <c r="AY217" s="28"/>
      <c r="AZ217" s="28"/>
      <c r="BA217" s="28"/>
      <c r="BB217" s="29"/>
      <c r="BC217" s="27">
        <v>0</v>
      </c>
      <c r="BD217" s="28"/>
      <c r="BE217" s="28"/>
      <c r="BF217" s="28"/>
      <c r="BG217" s="29"/>
      <c r="BH217" s="27">
        <v>0</v>
      </c>
      <c r="BI217" s="28"/>
      <c r="BJ217" s="28"/>
      <c r="BK217" s="28"/>
      <c r="BL217" s="29"/>
      <c r="BM217" s="27">
        <v>0</v>
      </c>
      <c r="BN217" s="28"/>
      <c r="BO217" s="28"/>
      <c r="BP217" s="28"/>
      <c r="BQ217" s="29"/>
      <c r="BR217" s="66">
        <f t="shared" si="1057"/>
        <v>0</v>
      </c>
      <c r="BS217" s="67"/>
      <c r="BT217" s="67"/>
      <c r="BU217" s="67"/>
      <c r="BV217" s="68"/>
      <c r="BW217" s="27">
        <v>0</v>
      </c>
      <c r="BX217" s="28"/>
      <c r="BY217" s="28"/>
      <c r="BZ217" s="28"/>
      <c r="CA217" s="29"/>
      <c r="CB217" s="27">
        <v>0</v>
      </c>
      <c r="CC217" s="28"/>
      <c r="CD217" s="28"/>
      <c r="CE217" s="28"/>
      <c r="CF217" s="29"/>
      <c r="CG217" s="27">
        <v>0</v>
      </c>
      <c r="CH217" s="28"/>
      <c r="CI217" s="28"/>
      <c r="CJ217" s="28"/>
      <c r="CK217" s="29"/>
      <c r="CL217" s="27">
        <f t="shared" si="881"/>
        <v>0</v>
      </c>
      <c r="CM217" s="28"/>
      <c r="CN217" s="28"/>
      <c r="CO217" s="28"/>
      <c r="CP217" s="29"/>
    </row>
    <row r="218" spans="1:94" ht="13.7" customHeight="1" x14ac:dyDescent="0.15">
      <c r="A218" s="118"/>
      <c r="B218" s="119"/>
      <c r="C218" s="119"/>
      <c r="D218" s="120"/>
      <c r="E218" s="51" t="s">
        <v>53</v>
      </c>
      <c r="F218" s="52"/>
      <c r="G218" s="52"/>
      <c r="H218" s="52"/>
      <c r="I218" s="53"/>
      <c r="J218" s="92">
        <f t="shared" ref="J218" si="1058">SUM(J216:N217)</f>
        <v>172</v>
      </c>
      <c r="K218" s="93"/>
      <c r="L218" s="93"/>
      <c r="M218" s="93"/>
      <c r="N218" s="94"/>
      <c r="O218" s="92">
        <f t="shared" ref="O218" si="1059">SUM(O216:S217)</f>
        <v>92</v>
      </c>
      <c r="P218" s="93"/>
      <c r="Q218" s="93"/>
      <c r="R218" s="93"/>
      <c r="S218" s="94"/>
      <c r="T218" s="92">
        <f t="shared" ref="T218" si="1060">SUM(T216:X217)</f>
        <v>262</v>
      </c>
      <c r="U218" s="93"/>
      <c r="V218" s="93"/>
      <c r="W218" s="93"/>
      <c r="X218" s="94"/>
      <c r="Y218" s="92">
        <f t="shared" ref="Y218" si="1061">SUM(Y216,Y217)</f>
        <v>256</v>
      </c>
      <c r="Z218" s="93"/>
      <c r="AA218" s="93"/>
      <c r="AB218" s="93"/>
      <c r="AC218" s="94"/>
      <c r="AD218" s="92">
        <f t="shared" ref="AD218" si="1062">SUM(AD216,AD217)</f>
        <v>491</v>
      </c>
      <c r="AE218" s="93"/>
      <c r="AF218" s="93"/>
      <c r="AG218" s="93"/>
      <c r="AH218" s="94"/>
      <c r="AI218" s="92">
        <f t="shared" ref="AI218" si="1063">SUM(AI216,AI217)</f>
        <v>267</v>
      </c>
      <c r="AJ218" s="93"/>
      <c r="AK218" s="93"/>
      <c r="AL218" s="93"/>
      <c r="AM218" s="94"/>
      <c r="AN218" s="92">
        <f t="shared" ref="AN218" si="1064">SUM(AN216,AN217)</f>
        <v>227</v>
      </c>
      <c r="AO218" s="93"/>
      <c r="AP218" s="93"/>
      <c r="AQ218" s="93"/>
      <c r="AR218" s="94"/>
      <c r="AS218" s="92">
        <f t="shared" ref="AS218" si="1065">SUM(AS216,AS217)</f>
        <v>202</v>
      </c>
      <c r="AT218" s="93"/>
      <c r="AU218" s="93"/>
      <c r="AV218" s="93"/>
      <c r="AW218" s="94"/>
      <c r="AX218" s="92">
        <f t="shared" ref="AX218" si="1066">SUM(AX216,AX217)</f>
        <v>150</v>
      </c>
      <c r="AY218" s="93"/>
      <c r="AZ218" s="93"/>
      <c r="BA218" s="93"/>
      <c r="BB218" s="94"/>
      <c r="BC218" s="92">
        <f t="shared" ref="BC218" si="1067">SUM(BC216,BC217)</f>
        <v>262</v>
      </c>
      <c r="BD218" s="93"/>
      <c r="BE218" s="93"/>
      <c r="BF218" s="93"/>
      <c r="BG218" s="94"/>
      <c r="BH218" s="92">
        <f t="shared" ref="BH218" si="1068">SUM(BH216,BH217)</f>
        <v>283</v>
      </c>
      <c r="BI218" s="93"/>
      <c r="BJ218" s="93"/>
      <c r="BK218" s="93"/>
      <c r="BL218" s="94"/>
      <c r="BM218" s="92">
        <f t="shared" ref="BM218" si="1069">SUM(BM216,BM217)</f>
        <v>211</v>
      </c>
      <c r="BN218" s="93"/>
      <c r="BO218" s="93"/>
      <c r="BP218" s="93"/>
      <c r="BQ218" s="94"/>
      <c r="BR218" s="34">
        <f t="shared" ref="BR218" si="1070">SUM(BR216:BV217)</f>
        <v>2875</v>
      </c>
      <c r="BS218" s="35"/>
      <c r="BT218" s="35"/>
      <c r="BU218" s="35"/>
      <c r="BV218" s="36"/>
      <c r="BW218" s="92">
        <f t="shared" ref="BW218" si="1071">SUM(BW216:CA217)</f>
        <v>237</v>
      </c>
      <c r="BX218" s="93"/>
      <c r="BY218" s="93"/>
      <c r="BZ218" s="93"/>
      <c r="CA218" s="94"/>
      <c r="CB218" s="92">
        <f t="shared" ref="CB218" si="1072">SUM(CB216:CF217)</f>
        <v>211</v>
      </c>
      <c r="CC218" s="93"/>
      <c r="CD218" s="93"/>
      <c r="CE218" s="93"/>
      <c r="CF218" s="94"/>
      <c r="CG218" s="92">
        <f t="shared" ref="CG218" si="1073">SUM(CG216:CK217)</f>
        <v>163</v>
      </c>
      <c r="CH218" s="93"/>
      <c r="CI218" s="93"/>
      <c r="CJ218" s="93"/>
      <c r="CK218" s="94"/>
      <c r="CL218" s="24">
        <f t="shared" si="881"/>
        <v>2960</v>
      </c>
      <c r="CM218" s="25"/>
      <c r="CN218" s="25"/>
      <c r="CO218" s="25"/>
      <c r="CP218" s="26"/>
    </row>
    <row r="219" spans="1:94" ht="13.7" customHeight="1" x14ac:dyDescent="0.15">
      <c r="A219" s="123" t="s">
        <v>44</v>
      </c>
      <c r="B219" s="119"/>
      <c r="C219" s="119"/>
      <c r="D219" s="120"/>
      <c r="E219" s="63" t="s">
        <v>54</v>
      </c>
      <c r="F219" s="64"/>
      <c r="G219" s="64"/>
      <c r="H219" s="64"/>
      <c r="I219" s="65"/>
      <c r="J219" s="30">
        <v>0</v>
      </c>
      <c r="K219" s="31"/>
      <c r="L219" s="31"/>
      <c r="M219" s="31"/>
      <c r="N219" s="32"/>
      <c r="O219" s="30">
        <v>0</v>
      </c>
      <c r="P219" s="31"/>
      <c r="Q219" s="31"/>
      <c r="R219" s="31"/>
      <c r="S219" s="32"/>
      <c r="T219" s="30">
        <v>0</v>
      </c>
      <c r="U219" s="31"/>
      <c r="V219" s="31"/>
      <c r="W219" s="31"/>
      <c r="X219" s="32"/>
      <c r="Y219" s="30">
        <v>0</v>
      </c>
      <c r="Z219" s="31"/>
      <c r="AA219" s="31"/>
      <c r="AB219" s="31"/>
      <c r="AC219" s="32"/>
      <c r="AD219" s="30">
        <v>0</v>
      </c>
      <c r="AE219" s="31"/>
      <c r="AF219" s="31"/>
      <c r="AG219" s="31"/>
      <c r="AH219" s="32"/>
      <c r="AI219" s="30">
        <v>0</v>
      </c>
      <c r="AJ219" s="31"/>
      <c r="AK219" s="31"/>
      <c r="AL219" s="31"/>
      <c r="AM219" s="32"/>
      <c r="AN219" s="30">
        <v>0</v>
      </c>
      <c r="AO219" s="31"/>
      <c r="AP219" s="31"/>
      <c r="AQ219" s="31"/>
      <c r="AR219" s="32"/>
      <c r="AS219" s="30">
        <v>0</v>
      </c>
      <c r="AT219" s="31"/>
      <c r="AU219" s="31"/>
      <c r="AV219" s="31"/>
      <c r="AW219" s="32"/>
      <c r="AX219" s="30">
        <v>0</v>
      </c>
      <c r="AY219" s="31"/>
      <c r="AZ219" s="31"/>
      <c r="BA219" s="31"/>
      <c r="BB219" s="32"/>
      <c r="BC219" s="30">
        <v>0</v>
      </c>
      <c r="BD219" s="31"/>
      <c r="BE219" s="31"/>
      <c r="BF219" s="31"/>
      <c r="BG219" s="32"/>
      <c r="BH219" s="30">
        <v>0</v>
      </c>
      <c r="BI219" s="31"/>
      <c r="BJ219" s="31"/>
      <c r="BK219" s="31"/>
      <c r="BL219" s="32"/>
      <c r="BM219" s="30">
        <v>0</v>
      </c>
      <c r="BN219" s="31"/>
      <c r="BO219" s="31"/>
      <c r="BP219" s="31"/>
      <c r="BQ219" s="32"/>
      <c r="BR219" s="14">
        <f t="shared" ref="BR219:BR220" si="1074">SUM(J219:BQ219)</f>
        <v>0</v>
      </c>
      <c r="BS219" s="15"/>
      <c r="BT219" s="15"/>
      <c r="BU219" s="15"/>
      <c r="BV219" s="16"/>
      <c r="BW219" s="30">
        <v>0</v>
      </c>
      <c r="BX219" s="31"/>
      <c r="BY219" s="31"/>
      <c r="BZ219" s="31"/>
      <c r="CA219" s="32"/>
      <c r="CB219" s="30">
        <v>0</v>
      </c>
      <c r="CC219" s="31"/>
      <c r="CD219" s="31"/>
      <c r="CE219" s="31"/>
      <c r="CF219" s="32"/>
      <c r="CG219" s="30">
        <v>0</v>
      </c>
      <c r="CH219" s="31"/>
      <c r="CI219" s="31"/>
      <c r="CJ219" s="31"/>
      <c r="CK219" s="32"/>
      <c r="CL219" s="30">
        <f t="shared" si="881"/>
        <v>0</v>
      </c>
      <c r="CM219" s="31"/>
      <c r="CN219" s="31"/>
      <c r="CO219" s="31"/>
      <c r="CP219" s="32"/>
    </row>
    <row r="220" spans="1:94" ht="13.7" customHeight="1" x14ac:dyDescent="0.15">
      <c r="A220" s="118"/>
      <c r="B220" s="119"/>
      <c r="C220" s="119"/>
      <c r="D220" s="120"/>
      <c r="E220" s="43" t="s">
        <v>52</v>
      </c>
      <c r="F220" s="44"/>
      <c r="G220" s="44"/>
      <c r="H220" s="44"/>
      <c r="I220" s="45"/>
      <c r="J220" s="27">
        <v>0</v>
      </c>
      <c r="K220" s="28"/>
      <c r="L220" s="28"/>
      <c r="M220" s="28"/>
      <c r="N220" s="29"/>
      <c r="O220" s="27">
        <v>0</v>
      </c>
      <c r="P220" s="28"/>
      <c r="Q220" s="28"/>
      <c r="R220" s="28"/>
      <c r="S220" s="29"/>
      <c r="T220" s="27">
        <v>0</v>
      </c>
      <c r="U220" s="28"/>
      <c r="V220" s="28"/>
      <c r="W220" s="28"/>
      <c r="X220" s="29"/>
      <c r="Y220" s="27">
        <v>0</v>
      </c>
      <c r="Z220" s="28"/>
      <c r="AA220" s="28"/>
      <c r="AB220" s="28"/>
      <c r="AC220" s="29"/>
      <c r="AD220" s="27">
        <v>0</v>
      </c>
      <c r="AE220" s="28"/>
      <c r="AF220" s="28"/>
      <c r="AG220" s="28"/>
      <c r="AH220" s="29"/>
      <c r="AI220" s="27">
        <v>0</v>
      </c>
      <c r="AJ220" s="28"/>
      <c r="AK220" s="28"/>
      <c r="AL220" s="28"/>
      <c r="AM220" s="29"/>
      <c r="AN220" s="27">
        <v>0</v>
      </c>
      <c r="AO220" s="28"/>
      <c r="AP220" s="28"/>
      <c r="AQ220" s="28"/>
      <c r="AR220" s="29"/>
      <c r="AS220" s="27">
        <v>0</v>
      </c>
      <c r="AT220" s="28"/>
      <c r="AU220" s="28"/>
      <c r="AV220" s="28"/>
      <c r="AW220" s="29"/>
      <c r="AX220" s="27">
        <v>0</v>
      </c>
      <c r="AY220" s="28"/>
      <c r="AZ220" s="28"/>
      <c r="BA220" s="28"/>
      <c r="BB220" s="29"/>
      <c r="BC220" s="27">
        <v>0</v>
      </c>
      <c r="BD220" s="28"/>
      <c r="BE220" s="28"/>
      <c r="BF220" s="28"/>
      <c r="BG220" s="29"/>
      <c r="BH220" s="27">
        <v>0</v>
      </c>
      <c r="BI220" s="28"/>
      <c r="BJ220" s="28"/>
      <c r="BK220" s="28"/>
      <c r="BL220" s="29"/>
      <c r="BM220" s="27">
        <v>0</v>
      </c>
      <c r="BN220" s="28"/>
      <c r="BO220" s="28"/>
      <c r="BP220" s="28"/>
      <c r="BQ220" s="29"/>
      <c r="BR220" s="66">
        <f t="shared" si="1074"/>
        <v>0</v>
      </c>
      <c r="BS220" s="67"/>
      <c r="BT220" s="67"/>
      <c r="BU220" s="67"/>
      <c r="BV220" s="68"/>
      <c r="BW220" s="27">
        <v>0</v>
      </c>
      <c r="BX220" s="28"/>
      <c r="BY220" s="28"/>
      <c r="BZ220" s="28"/>
      <c r="CA220" s="29"/>
      <c r="CB220" s="27">
        <v>0</v>
      </c>
      <c r="CC220" s="28"/>
      <c r="CD220" s="28"/>
      <c r="CE220" s="28"/>
      <c r="CF220" s="29"/>
      <c r="CG220" s="27">
        <v>0</v>
      </c>
      <c r="CH220" s="28"/>
      <c r="CI220" s="28"/>
      <c r="CJ220" s="28"/>
      <c r="CK220" s="29"/>
      <c r="CL220" s="27">
        <f t="shared" si="881"/>
        <v>0</v>
      </c>
      <c r="CM220" s="28"/>
      <c r="CN220" s="28"/>
      <c r="CO220" s="28"/>
      <c r="CP220" s="29"/>
    </row>
    <row r="221" spans="1:94" ht="13.7" customHeight="1" x14ac:dyDescent="0.15">
      <c r="A221" s="118"/>
      <c r="B221" s="119"/>
      <c r="C221" s="119"/>
      <c r="D221" s="120"/>
      <c r="E221" s="51" t="s">
        <v>53</v>
      </c>
      <c r="F221" s="52"/>
      <c r="G221" s="52"/>
      <c r="H221" s="52"/>
      <c r="I221" s="53"/>
      <c r="J221" s="92">
        <f t="shared" ref="J221" si="1075">SUM(J219:N220)</f>
        <v>0</v>
      </c>
      <c r="K221" s="93"/>
      <c r="L221" s="93"/>
      <c r="M221" s="93"/>
      <c r="N221" s="94"/>
      <c r="O221" s="92">
        <f t="shared" ref="O221" si="1076">SUM(O219:S220)</f>
        <v>0</v>
      </c>
      <c r="P221" s="93"/>
      <c r="Q221" s="93"/>
      <c r="R221" s="93"/>
      <c r="S221" s="94"/>
      <c r="T221" s="92">
        <f t="shared" ref="T221" si="1077">SUM(T219:X220)</f>
        <v>0</v>
      </c>
      <c r="U221" s="93"/>
      <c r="V221" s="93"/>
      <c r="W221" s="93"/>
      <c r="X221" s="94"/>
      <c r="Y221" s="92">
        <f t="shared" ref="Y221" si="1078">SUM(Y219,Y220)</f>
        <v>0</v>
      </c>
      <c r="Z221" s="93"/>
      <c r="AA221" s="93"/>
      <c r="AB221" s="93"/>
      <c r="AC221" s="94"/>
      <c r="AD221" s="92">
        <f t="shared" ref="AD221" si="1079">SUM(AD219,AD220)</f>
        <v>0</v>
      </c>
      <c r="AE221" s="93"/>
      <c r="AF221" s="93"/>
      <c r="AG221" s="93"/>
      <c r="AH221" s="94"/>
      <c r="AI221" s="92">
        <f t="shared" ref="AI221" si="1080">SUM(AI219,AI220)</f>
        <v>0</v>
      </c>
      <c r="AJ221" s="93"/>
      <c r="AK221" s="93"/>
      <c r="AL221" s="93"/>
      <c r="AM221" s="94"/>
      <c r="AN221" s="92">
        <f t="shared" ref="AN221" si="1081">SUM(AN219,AN220)</f>
        <v>0</v>
      </c>
      <c r="AO221" s="93"/>
      <c r="AP221" s="93"/>
      <c r="AQ221" s="93"/>
      <c r="AR221" s="94"/>
      <c r="AS221" s="92">
        <f t="shared" ref="AS221" si="1082">SUM(AS219,AS220)</f>
        <v>0</v>
      </c>
      <c r="AT221" s="93"/>
      <c r="AU221" s="93"/>
      <c r="AV221" s="93"/>
      <c r="AW221" s="94"/>
      <c r="AX221" s="92">
        <f t="shared" ref="AX221" si="1083">SUM(AX219,AX220)</f>
        <v>0</v>
      </c>
      <c r="AY221" s="93"/>
      <c r="AZ221" s="93"/>
      <c r="BA221" s="93"/>
      <c r="BB221" s="94"/>
      <c r="BC221" s="92">
        <f t="shared" ref="BC221" si="1084">SUM(BC219,BC220)</f>
        <v>0</v>
      </c>
      <c r="BD221" s="93"/>
      <c r="BE221" s="93"/>
      <c r="BF221" s="93"/>
      <c r="BG221" s="94"/>
      <c r="BH221" s="92">
        <f t="shared" ref="BH221" si="1085">SUM(BH219,BH220)</f>
        <v>0</v>
      </c>
      <c r="BI221" s="93"/>
      <c r="BJ221" s="93"/>
      <c r="BK221" s="93"/>
      <c r="BL221" s="94"/>
      <c r="BM221" s="92">
        <f>SUM(BM219,BM220)</f>
        <v>0</v>
      </c>
      <c r="BN221" s="93"/>
      <c r="BO221" s="93"/>
      <c r="BP221" s="93"/>
      <c r="BQ221" s="94"/>
      <c r="BR221" s="20">
        <f t="shared" ref="BR221" si="1086">SUM(BR219:BV220)</f>
        <v>0</v>
      </c>
      <c r="BS221" s="21"/>
      <c r="BT221" s="21"/>
      <c r="BU221" s="21"/>
      <c r="BV221" s="22"/>
      <c r="BW221" s="92">
        <f t="shared" ref="BW221" si="1087">SUM(BW219:CA220)</f>
        <v>0</v>
      </c>
      <c r="BX221" s="93"/>
      <c r="BY221" s="93"/>
      <c r="BZ221" s="93"/>
      <c r="CA221" s="94"/>
      <c r="CB221" s="92">
        <f t="shared" ref="CB221" si="1088">SUM(CB219:CF220)</f>
        <v>0</v>
      </c>
      <c r="CC221" s="93"/>
      <c r="CD221" s="93"/>
      <c r="CE221" s="93"/>
      <c r="CF221" s="94"/>
      <c r="CG221" s="92">
        <f t="shared" ref="CG221" si="1089">SUM(CG219:CK220)</f>
        <v>0</v>
      </c>
      <c r="CH221" s="93"/>
      <c r="CI221" s="93"/>
      <c r="CJ221" s="93"/>
      <c r="CK221" s="94"/>
      <c r="CL221" s="24">
        <f t="shared" si="881"/>
        <v>0</v>
      </c>
      <c r="CM221" s="25"/>
      <c r="CN221" s="25"/>
      <c r="CO221" s="25"/>
      <c r="CP221" s="26"/>
    </row>
    <row r="222" spans="1:94" ht="13.7" customHeight="1" x14ac:dyDescent="0.15">
      <c r="A222" s="118"/>
      <c r="B222" s="119"/>
      <c r="C222" s="119"/>
      <c r="D222" s="120"/>
      <c r="E222" s="63" t="s">
        <v>55</v>
      </c>
      <c r="F222" s="64"/>
      <c r="G222" s="64"/>
      <c r="H222" s="64"/>
      <c r="I222" s="65"/>
      <c r="J222" s="30">
        <v>0</v>
      </c>
      <c r="K222" s="31"/>
      <c r="L222" s="31"/>
      <c r="M222" s="31"/>
      <c r="N222" s="32"/>
      <c r="O222" s="30">
        <v>0</v>
      </c>
      <c r="P222" s="31"/>
      <c r="Q222" s="31"/>
      <c r="R222" s="31"/>
      <c r="S222" s="32"/>
      <c r="T222" s="30">
        <v>0</v>
      </c>
      <c r="U222" s="31"/>
      <c r="V222" s="31"/>
      <c r="W222" s="31"/>
      <c r="X222" s="32"/>
      <c r="Y222" s="30">
        <v>0</v>
      </c>
      <c r="Z222" s="31"/>
      <c r="AA222" s="31"/>
      <c r="AB222" s="31"/>
      <c r="AC222" s="32"/>
      <c r="AD222" s="30">
        <v>0</v>
      </c>
      <c r="AE222" s="31"/>
      <c r="AF222" s="31"/>
      <c r="AG222" s="31"/>
      <c r="AH222" s="32"/>
      <c r="AI222" s="30">
        <v>0</v>
      </c>
      <c r="AJ222" s="31"/>
      <c r="AK222" s="31"/>
      <c r="AL222" s="31"/>
      <c r="AM222" s="32"/>
      <c r="AN222" s="30">
        <v>0</v>
      </c>
      <c r="AO222" s="31"/>
      <c r="AP222" s="31"/>
      <c r="AQ222" s="31"/>
      <c r="AR222" s="32"/>
      <c r="AS222" s="30">
        <v>0</v>
      </c>
      <c r="AT222" s="31"/>
      <c r="AU222" s="31"/>
      <c r="AV222" s="31"/>
      <c r="AW222" s="32"/>
      <c r="AX222" s="30">
        <v>0</v>
      </c>
      <c r="AY222" s="31"/>
      <c r="AZ222" s="31"/>
      <c r="BA222" s="31"/>
      <c r="BB222" s="32"/>
      <c r="BC222" s="30">
        <v>0</v>
      </c>
      <c r="BD222" s="31"/>
      <c r="BE222" s="31"/>
      <c r="BF222" s="31"/>
      <c r="BG222" s="32"/>
      <c r="BH222" s="30">
        <v>0</v>
      </c>
      <c r="BI222" s="31"/>
      <c r="BJ222" s="31"/>
      <c r="BK222" s="31"/>
      <c r="BL222" s="32"/>
      <c r="BM222" s="30">
        <v>0</v>
      </c>
      <c r="BN222" s="31"/>
      <c r="BO222" s="31"/>
      <c r="BP222" s="31"/>
      <c r="BQ222" s="32"/>
      <c r="BR222" s="14">
        <f t="shared" ref="BR222:BR223" si="1090">SUM(J222:BQ222)</f>
        <v>0</v>
      </c>
      <c r="BS222" s="15"/>
      <c r="BT222" s="15"/>
      <c r="BU222" s="15"/>
      <c r="BV222" s="16"/>
      <c r="BW222" s="30">
        <v>0</v>
      </c>
      <c r="BX222" s="31"/>
      <c r="BY222" s="31"/>
      <c r="BZ222" s="31"/>
      <c r="CA222" s="32"/>
      <c r="CB222" s="30">
        <v>0</v>
      </c>
      <c r="CC222" s="31"/>
      <c r="CD222" s="31"/>
      <c r="CE222" s="31"/>
      <c r="CF222" s="32"/>
      <c r="CG222" s="30">
        <v>0</v>
      </c>
      <c r="CH222" s="31"/>
      <c r="CI222" s="31"/>
      <c r="CJ222" s="31"/>
      <c r="CK222" s="32"/>
      <c r="CL222" s="30">
        <f t="shared" si="881"/>
        <v>0</v>
      </c>
      <c r="CM222" s="31"/>
      <c r="CN222" s="31"/>
      <c r="CO222" s="31"/>
      <c r="CP222" s="32"/>
    </row>
    <row r="223" spans="1:94" ht="13.7" customHeight="1" x14ac:dyDescent="0.15">
      <c r="A223" s="118"/>
      <c r="B223" s="119"/>
      <c r="C223" s="119"/>
      <c r="D223" s="120"/>
      <c r="E223" s="43" t="s">
        <v>52</v>
      </c>
      <c r="F223" s="44"/>
      <c r="G223" s="44"/>
      <c r="H223" s="44"/>
      <c r="I223" s="45"/>
      <c r="J223" s="27">
        <v>0</v>
      </c>
      <c r="K223" s="28"/>
      <c r="L223" s="28"/>
      <c r="M223" s="28"/>
      <c r="N223" s="29"/>
      <c r="O223" s="27">
        <v>0</v>
      </c>
      <c r="P223" s="28"/>
      <c r="Q223" s="28"/>
      <c r="R223" s="28"/>
      <c r="S223" s="29"/>
      <c r="T223" s="27">
        <v>0</v>
      </c>
      <c r="U223" s="28"/>
      <c r="V223" s="28"/>
      <c r="W223" s="28"/>
      <c r="X223" s="29"/>
      <c r="Y223" s="27">
        <v>0</v>
      </c>
      <c r="Z223" s="28"/>
      <c r="AA223" s="28"/>
      <c r="AB223" s="28"/>
      <c r="AC223" s="29"/>
      <c r="AD223" s="27">
        <v>0</v>
      </c>
      <c r="AE223" s="28"/>
      <c r="AF223" s="28"/>
      <c r="AG223" s="28"/>
      <c r="AH223" s="29"/>
      <c r="AI223" s="27">
        <v>0</v>
      </c>
      <c r="AJ223" s="28"/>
      <c r="AK223" s="28"/>
      <c r="AL223" s="28"/>
      <c r="AM223" s="29"/>
      <c r="AN223" s="27">
        <v>0</v>
      </c>
      <c r="AO223" s="28"/>
      <c r="AP223" s="28"/>
      <c r="AQ223" s="28"/>
      <c r="AR223" s="29"/>
      <c r="AS223" s="27">
        <v>0</v>
      </c>
      <c r="AT223" s="28"/>
      <c r="AU223" s="28"/>
      <c r="AV223" s="28"/>
      <c r="AW223" s="29"/>
      <c r="AX223" s="27">
        <v>0</v>
      </c>
      <c r="AY223" s="28"/>
      <c r="AZ223" s="28"/>
      <c r="BA223" s="28"/>
      <c r="BB223" s="29"/>
      <c r="BC223" s="27">
        <v>0</v>
      </c>
      <c r="BD223" s="28"/>
      <c r="BE223" s="28"/>
      <c r="BF223" s="28"/>
      <c r="BG223" s="29"/>
      <c r="BH223" s="27">
        <v>0</v>
      </c>
      <c r="BI223" s="28"/>
      <c r="BJ223" s="28"/>
      <c r="BK223" s="28"/>
      <c r="BL223" s="29"/>
      <c r="BM223" s="27">
        <v>0</v>
      </c>
      <c r="BN223" s="28"/>
      <c r="BO223" s="28"/>
      <c r="BP223" s="28"/>
      <c r="BQ223" s="29"/>
      <c r="BR223" s="66">
        <f t="shared" si="1090"/>
        <v>0</v>
      </c>
      <c r="BS223" s="67"/>
      <c r="BT223" s="67"/>
      <c r="BU223" s="67"/>
      <c r="BV223" s="68"/>
      <c r="BW223" s="27">
        <v>0</v>
      </c>
      <c r="BX223" s="28"/>
      <c r="BY223" s="28"/>
      <c r="BZ223" s="28"/>
      <c r="CA223" s="29"/>
      <c r="CB223" s="27">
        <v>0</v>
      </c>
      <c r="CC223" s="28"/>
      <c r="CD223" s="28"/>
      <c r="CE223" s="28"/>
      <c r="CF223" s="29"/>
      <c r="CG223" s="27">
        <v>0</v>
      </c>
      <c r="CH223" s="28"/>
      <c r="CI223" s="28"/>
      <c r="CJ223" s="28"/>
      <c r="CK223" s="29"/>
      <c r="CL223" s="27">
        <f t="shared" si="881"/>
        <v>0</v>
      </c>
      <c r="CM223" s="28"/>
      <c r="CN223" s="28"/>
      <c r="CO223" s="28"/>
      <c r="CP223" s="29"/>
    </row>
    <row r="224" spans="1:94" ht="13.7" customHeight="1" x14ac:dyDescent="0.15">
      <c r="A224" s="118"/>
      <c r="B224" s="119"/>
      <c r="C224" s="119"/>
      <c r="D224" s="120"/>
      <c r="E224" s="51" t="s">
        <v>53</v>
      </c>
      <c r="F224" s="52"/>
      <c r="G224" s="52"/>
      <c r="H224" s="52"/>
      <c r="I224" s="53"/>
      <c r="J224" s="92">
        <f t="shared" ref="J224" si="1091">SUM(J222:N223)</f>
        <v>0</v>
      </c>
      <c r="K224" s="93"/>
      <c r="L224" s="93"/>
      <c r="M224" s="93"/>
      <c r="N224" s="94"/>
      <c r="O224" s="92">
        <f t="shared" ref="O224" si="1092">SUM(O222:S223)</f>
        <v>0</v>
      </c>
      <c r="P224" s="93"/>
      <c r="Q224" s="93"/>
      <c r="R224" s="93"/>
      <c r="S224" s="94"/>
      <c r="T224" s="92">
        <f t="shared" ref="T224" si="1093">SUM(T222:X223)</f>
        <v>0</v>
      </c>
      <c r="U224" s="93"/>
      <c r="V224" s="93"/>
      <c r="W224" s="93"/>
      <c r="X224" s="94"/>
      <c r="Y224" s="92">
        <f t="shared" ref="Y224" si="1094">SUM(Y222,Y223)</f>
        <v>0</v>
      </c>
      <c r="Z224" s="93"/>
      <c r="AA224" s="93"/>
      <c r="AB224" s="93"/>
      <c r="AC224" s="94"/>
      <c r="AD224" s="92">
        <f t="shared" ref="AD224" si="1095">SUM(AD222,AD223)</f>
        <v>0</v>
      </c>
      <c r="AE224" s="93"/>
      <c r="AF224" s="93"/>
      <c r="AG224" s="93"/>
      <c r="AH224" s="94"/>
      <c r="AI224" s="92">
        <f t="shared" ref="AI224" si="1096">SUM(AI222,AI223)</f>
        <v>0</v>
      </c>
      <c r="AJ224" s="93"/>
      <c r="AK224" s="93"/>
      <c r="AL224" s="93"/>
      <c r="AM224" s="94"/>
      <c r="AN224" s="92">
        <f t="shared" ref="AN224" si="1097">SUM(AN222,AN223)</f>
        <v>0</v>
      </c>
      <c r="AO224" s="93"/>
      <c r="AP224" s="93"/>
      <c r="AQ224" s="93"/>
      <c r="AR224" s="94"/>
      <c r="AS224" s="92">
        <f t="shared" ref="AS224" si="1098">SUM(AS222,AS223)</f>
        <v>0</v>
      </c>
      <c r="AT224" s="93"/>
      <c r="AU224" s="93"/>
      <c r="AV224" s="93"/>
      <c r="AW224" s="94"/>
      <c r="AX224" s="92">
        <f t="shared" ref="AX224" si="1099">SUM(AX222,AX223)</f>
        <v>0</v>
      </c>
      <c r="AY224" s="93"/>
      <c r="AZ224" s="93"/>
      <c r="BA224" s="93"/>
      <c r="BB224" s="94"/>
      <c r="BC224" s="92">
        <f t="shared" ref="BC224" si="1100">SUM(BC222,BC223)</f>
        <v>0</v>
      </c>
      <c r="BD224" s="93"/>
      <c r="BE224" s="93"/>
      <c r="BF224" s="93"/>
      <c r="BG224" s="94"/>
      <c r="BH224" s="92">
        <f t="shared" ref="BH224" si="1101">SUM(BH222,BH223)</f>
        <v>0</v>
      </c>
      <c r="BI224" s="93"/>
      <c r="BJ224" s="93"/>
      <c r="BK224" s="93"/>
      <c r="BL224" s="94"/>
      <c r="BM224" s="92">
        <f t="shared" ref="BM224" si="1102">SUM(BM222,BM223)</f>
        <v>0</v>
      </c>
      <c r="BN224" s="93"/>
      <c r="BO224" s="93"/>
      <c r="BP224" s="93"/>
      <c r="BQ224" s="94"/>
      <c r="BR224" s="34">
        <f t="shared" ref="BR224" si="1103">SUM(BR222:BV223)</f>
        <v>0</v>
      </c>
      <c r="BS224" s="35"/>
      <c r="BT224" s="35"/>
      <c r="BU224" s="35"/>
      <c r="BV224" s="36"/>
      <c r="BW224" s="92">
        <f t="shared" ref="BW224" si="1104">SUM(BW222:CA223)</f>
        <v>0</v>
      </c>
      <c r="BX224" s="93"/>
      <c r="BY224" s="93"/>
      <c r="BZ224" s="93"/>
      <c r="CA224" s="94"/>
      <c r="CB224" s="92">
        <f t="shared" ref="CB224" si="1105">SUM(CB222:CF223)</f>
        <v>0</v>
      </c>
      <c r="CC224" s="93"/>
      <c r="CD224" s="93"/>
      <c r="CE224" s="93"/>
      <c r="CF224" s="94"/>
      <c r="CG224" s="92">
        <f t="shared" ref="CG224" si="1106">SUM(CG222:CK223)</f>
        <v>0</v>
      </c>
      <c r="CH224" s="93"/>
      <c r="CI224" s="93"/>
      <c r="CJ224" s="93"/>
      <c r="CK224" s="94"/>
      <c r="CL224" s="24">
        <f t="shared" si="881"/>
        <v>0</v>
      </c>
      <c r="CM224" s="25"/>
      <c r="CN224" s="25"/>
      <c r="CO224" s="25"/>
      <c r="CP224" s="26"/>
    </row>
    <row r="225" spans="1:94" ht="13.7" customHeight="1" x14ac:dyDescent="0.15">
      <c r="A225" s="106" t="s">
        <v>45</v>
      </c>
      <c r="B225" s="107"/>
      <c r="C225" s="107"/>
      <c r="D225" s="108"/>
      <c r="E225" s="63" t="s">
        <v>54</v>
      </c>
      <c r="F225" s="64"/>
      <c r="G225" s="64"/>
      <c r="H225" s="64"/>
      <c r="I225" s="65"/>
      <c r="J225" s="30">
        <v>8401</v>
      </c>
      <c r="K225" s="31"/>
      <c r="L225" s="31"/>
      <c r="M225" s="31"/>
      <c r="N225" s="32"/>
      <c r="O225" s="30">
        <v>9499</v>
      </c>
      <c r="P225" s="31"/>
      <c r="Q225" s="31"/>
      <c r="R225" s="31"/>
      <c r="S225" s="32"/>
      <c r="T225" s="30">
        <v>11372</v>
      </c>
      <c r="U225" s="31"/>
      <c r="V225" s="31"/>
      <c r="W225" s="31"/>
      <c r="X225" s="32"/>
      <c r="Y225" s="30">
        <v>9048</v>
      </c>
      <c r="Z225" s="31"/>
      <c r="AA225" s="31"/>
      <c r="AB225" s="31"/>
      <c r="AC225" s="32"/>
      <c r="AD225" s="30">
        <v>11326</v>
      </c>
      <c r="AE225" s="31"/>
      <c r="AF225" s="31"/>
      <c r="AG225" s="31"/>
      <c r="AH225" s="32"/>
      <c r="AI225" s="30">
        <v>10651</v>
      </c>
      <c r="AJ225" s="31"/>
      <c r="AK225" s="31"/>
      <c r="AL225" s="31"/>
      <c r="AM225" s="32"/>
      <c r="AN225" s="30">
        <v>12060</v>
      </c>
      <c r="AO225" s="31"/>
      <c r="AP225" s="31"/>
      <c r="AQ225" s="31"/>
      <c r="AR225" s="32"/>
      <c r="AS225" s="30">
        <v>19749</v>
      </c>
      <c r="AT225" s="31"/>
      <c r="AU225" s="31"/>
      <c r="AV225" s="31"/>
      <c r="AW225" s="32"/>
      <c r="AX225" s="30">
        <v>10506</v>
      </c>
      <c r="AY225" s="31"/>
      <c r="AZ225" s="31"/>
      <c r="BA225" s="31"/>
      <c r="BB225" s="32"/>
      <c r="BC225" s="30">
        <v>12762</v>
      </c>
      <c r="BD225" s="31"/>
      <c r="BE225" s="31"/>
      <c r="BF225" s="31"/>
      <c r="BG225" s="32"/>
      <c r="BH225" s="30">
        <v>11151</v>
      </c>
      <c r="BI225" s="31"/>
      <c r="BJ225" s="31"/>
      <c r="BK225" s="31"/>
      <c r="BL225" s="32"/>
      <c r="BM225" s="30">
        <v>8846</v>
      </c>
      <c r="BN225" s="31"/>
      <c r="BO225" s="31"/>
      <c r="BP225" s="31"/>
      <c r="BQ225" s="32"/>
      <c r="BR225" s="14">
        <f t="shared" ref="BR225:BR226" si="1107">SUM(J225:BQ225)</f>
        <v>135371</v>
      </c>
      <c r="BS225" s="15"/>
      <c r="BT225" s="15"/>
      <c r="BU225" s="15"/>
      <c r="BV225" s="16"/>
      <c r="BW225" s="30">
        <v>9038</v>
      </c>
      <c r="BX225" s="31"/>
      <c r="BY225" s="31"/>
      <c r="BZ225" s="31"/>
      <c r="CA225" s="32"/>
      <c r="CB225" s="30">
        <v>9322</v>
      </c>
      <c r="CC225" s="31"/>
      <c r="CD225" s="31"/>
      <c r="CE225" s="31"/>
      <c r="CF225" s="32"/>
      <c r="CG225" s="30">
        <v>11966</v>
      </c>
      <c r="CH225" s="31"/>
      <c r="CI225" s="31"/>
      <c r="CJ225" s="31"/>
      <c r="CK225" s="32"/>
      <c r="CL225" s="30">
        <f t="shared" si="881"/>
        <v>136425</v>
      </c>
      <c r="CM225" s="31"/>
      <c r="CN225" s="31"/>
      <c r="CO225" s="31"/>
      <c r="CP225" s="32"/>
    </row>
    <row r="226" spans="1:94" ht="13.7" customHeight="1" x14ac:dyDescent="0.15">
      <c r="A226" s="106"/>
      <c r="B226" s="107"/>
      <c r="C226" s="107"/>
      <c r="D226" s="108"/>
      <c r="E226" s="43" t="s">
        <v>52</v>
      </c>
      <c r="F226" s="44"/>
      <c r="G226" s="44"/>
      <c r="H226" s="44"/>
      <c r="I226" s="45"/>
      <c r="J226" s="27">
        <v>0</v>
      </c>
      <c r="K226" s="28"/>
      <c r="L226" s="28"/>
      <c r="M226" s="28"/>
      <c r="N226" s="29"/>
      <c r="O226" s="27">
        <v>0</v>
      </c>
      <c r="P226" s="28"/>
      <c r="Q226" s="28"/>
      <c r="R226" s="28"/>
      <c r="S226" s="29"/>
      <c r="T226" s="27">
        <v>254</v>
      </c>
      <c r="U226" s="28"/>
      <c r="V226" s="28"/>
      <c r="W226" s="28"/>
      <c r="X226" s="29"/>
      <c r="Y226" s="27">
        <v>0</v>
      </c>
      <c r="Z226" s="28"/>
      <c r="AA226" s="28"/>
      <c r="AB226" s="28"/>
      <c r="AC226" s="29"/>
      <c r="AD226" s="27">
        <v>162</v>
      </c>
      <c r="AE226" s="28"/>
      <c r="AF226" s="28"/>
      <c r="AG226" s="28"/>
      <c r="AH226" s="29"/>
      <c r="AI226" s="27">
        <v>0</v>
      </c>
      <c r="AJ226" s="28"/>
      <c r="AK226" s="28"/>
      <c r="AL226" s="28"/>
      <c r="AM226" s="29"/>
      <c r="AN226" s="27">
        <v>272</v>
      </c>
      <c r="AO226" s="28"/>
      <c r="AP226" s="28"/>
      <c r="AQ226" s="28"/>
      <c r="AR226" s="29"/>
      <c r="AS226" s="27">
        <v>0</v>
      </c>
      <c r="AT226" s="28"/>
      <c r="AU226" s="28"/>
      <c r="AV226" s="28"/>
      <c r="AW226" s="29"/>
      <c r="AX226" s="27">
        <v>42</v>
      </c>
      <c r="AY226" s="28"/>
      <c r="AZ226" s="28"/>
      <c r="BA226" s="28"/>
      <c r="BB226" s="29"/>
      <c r="BC226" s="27">
        <v>274</v>
      </c>
      <c r="BD226" s="28"/>
      <c r="BE226" s="28"/>
      <c r="BF226" s="28"/>
      <c r="BG226" s="29"/>
      <c r="BH226" s="27">
        <v>69</v>
      </c>
      <c r="BI226" s="28"/>
      <c r="BJ226" s="28"/>
      <c r="BK226" s="28"/>
      <c r="BL226" s="29"/>
      <c r="BM226" s="27">
        <v>0</v>
      </c>
      <c r="BN226" s="28"/>
      <c r="BO226" s="28"/>
      <c r="BP226" s="28"/>
      <c r="BQ226" s="29"/>
      <c r="BR226" s="66">
        <f t="shared" si="1107"/>
        <v>1073</v>
      </c>
      <c r="BS226" s="67"/>
      <c r="BT226" s="67"/>
      <c r="BU226" s="67"/>
      <c r="BV226" s="68"/>
      <c r="BW226" s="27">
        <v>246</v>
      </c>
      <c r="BX226" s="28"/>
      <c r="BY226" s="28"/>
      <c r="BZ226" s="28"/>
      <c r="CA226" s="29"/>
      <c r="CB226" s="27">
        <v>214</v>
      </c>
      <c r="CC226" s="28"/>
      <c r="CD226" s="28"/>
      <c r="CE226" s="28"/>
      <c r="CF226" s="29"/>
      <c r="CG226" s="27">
        <v>72</v>
      </c>
      <c r="CH226" s="28"/>
      <c r="CI226" s="28"/>
      <c r="CJ226" s="28"/>
      <c r="CK226" s="29"/>
      <c r="CL226" s="27">
        <f t="shared" si="881"/>
        <v>1351</v>
      </c>
      <c r="CM226" s="28"/>
      <c r="CN226" s="28"/>
      <c r="CO226" s="28"/>
      <c r="CP226" s="29"/>
    </row>
    <row r="227" spans="1:94" ht="13.7" customHeight="1" x14ac:dyDescent="0.15">
      <c r="A227" s="106"/>
      <c r="B227" s="107"/>
      <c r="C227" s="107"/>
      <c r="D227" s="108"/>
      <c r="E227" s="51" t="s">
        <v>53</v>
      </c>
      <c r="F227" s="52"/>
      <c r="G227" s="52"/>
      <c r="H227" s="52"/>
      <c r="I227" s="53"/>
      <c r="J227" s="92">
        <f t="shared" ref="J227" si="1108">SUM(J225:N226)</f>
        <v>8401</v>
      </c>
      <c r="K227" s="93"/>
      <c r="L227" s="93"/>
      <c r="M227" s="93"/>
      <c r="N227" s="94"/>
      <c r="O227" s="92">
        <f t="shared" ref="O227" si="1109">SUM(O225:S226)</f>
        <v>9499</v>
      </c>
      <c r="P227" s="93"/>
      <c r="Q227" s="93"/>
      <c r="R227" s="93"/>
      <c r="S227" s="94"/>
      <c r="T227" s="92">
        <f t="shared" ref="T227" si="1110">SUM(T225:X226)</f>
        <v>11626</v>
      </c>
      <c r="U227" s="93"/>
      <c r="V227" s="93"/>
      <c r="W227" s="93"/>
      <c r="X227" s="94"/>
      <c r="Y227" s="92">
        <f t="shared" ref="Y227" si="1111">SUM(Y225,Y226)</f>
        <v>9048</v>
      </c>
      <c r="Z227" s="93"/>
      <c r="AA227" s="93"/>
      <c r="AB227" s="93"/>
      <c r="AC227" s="94"/>
      <c r="AD227" s="92">
        <f t="shared" ref="AD227" si="1112">SUM(AD225,AD226)</f>
        <v>11488</v>
      </c>
      <c r="AE227" s="93"/>
      <c r="AF227" s="93"/>
      <c r="AG227" s="93"/>
      <c r="AH227" s="94"/>
      <c r="AI227" s="92">
        <f t="shared" ref="AI227" si="1113">SUM(AI225,AI226)</f>
        <v>10651</v>
      </c>
      <c r="AJ227" s="93"/>
      <c r="AK227" s="93"/>
      <c r="AL227" s="93"/>
      <c r="AM227" s="94"/>
      <c r="AN227" s="92">
        <f t="shared" ref="AN227" si="1114">SUM(AN225,AN226)</f>
        <v>12332</v>
      </c>
      <c r="AO227" s="93"/>
      <c r="AP227" s="93"/>
      <c r="AQ227" s="93"/>
      <c r="AR227" s="94"/>
      <c r="AS227" s="92">
        <f t="shared" ref="AS227" si="1115">SUM(AS225,AS226)</f>
        <v>19749</v>
      </c>
      <c r="AT227" s="93"/>
      <c r="AU227" s="93"/>
      <c r="AV227" s="93"/>
      <c r="AW227" s="94"/>
      <c r="AX227" s="92">
        <f t="shared" ref="AX227" si="1116">SUM(AX225,AX226)</f>
        <v>10548</v>
      </c>
      <c r="AY227" s="93"/>
      <c r="AZ227" s="93"/>
      <c r="BA227" s="93"/>
      <c r="BB227" s="94"/>
      <c r="BC227" s="92">
        <f t="shared" ref="BC227" si="1117">SUM(BC225,BC226)</f>
        <v>13036</v>
      </c>
      <c r="BD227" s="93"/>
      <c r="BE227" s="93"/>
      <c r="BF227" s="93"/>
      <c r="BG227" s="94"/>
      <c r="BH227" s="92">
        <f t="shared" ref="BH227" si="1118">SUM(BH225,BH226)</f>
        <v>11220</v>
      </c>
      <c r="BI227" s="93"/>
      <c r="BJ227" s="93"/>
      <c r="BK227" s="93"/>
      <c r="BL227" s="94"/>
      <c r="BM227" s="92">
        <f t="shared" ref="BM227" si="1119">SUM(BM225,BM226)</f>
        <v>8846</v>
      </c>
      <c r="BN227" s="93"/>
      <c r="BO227" s="93"/>
      <c r="BP227" s="93"/>
      <c r="BQ227" s="94"/>
      <c r="BR227" s="20">
        <f t="shared" ref="BR227" si="1120">SUM(BR225:BV226)</f>
        <v>136444</v>
      </c>
      <c r="BS227" s="21"/>
      <c r="BT227" s="21"/>
      <c r="BU227" s="21"/>
      <c r="BV227" s="22"/>
      <c r="BW227" s="92">
        <f t="shared" ref="BW227" si="1121">SUM(BW225:CA226)</f>
        <v>9284</v>
      </c>
      <c r="BX227" s="93"/>
      <c r="BY227" s="93"/>
      <c r="BZ227" s="93"/>
      <c r="CA227" s="94"/>
      <c r="CB227" s="92">
        <f t="shared" ref="CB227" si="1122">SUM(CB225:CF226)</f>
        <v>9536</v>
      </c>
      <c r="CC227" s="93"/>
      <c r="CD227" s="93"/>
      <c r="CE227" s="93"/>
      <c r="CF227" s="94"/>
      <c r="CG227" s="92">
        <f t="shared" ref="CG227" si="1123">SUM(CG225:CK226)</f>
        <v>12038</v>
      </c>
      <c r="CH227" s="93"/>
      <c r="CI227" s="93"/>
      <c r="CJ227" s="93"/>
      <c r="CK227" s="94"/>
      <c r="CL227" s="24">
        <f t="shared" si="881"/>
        <v>137776</v>
      </c>
      <c r="CM227" s="25"/>
      <c r="CN227" s="25"/>
      <c r="CO227" s="25"/>
      <c r="CP227" s="26"/>
    </row>
    <row r="228" spans="1:94" ht="13.7" customHeight="1" x14ac:dyDescent="0.15">
      <c r="A228" s="106"/>
      <c r="B228" s="107"/>
      <c r="C228" s="107"/>
      <c r="D228" s="108"/>
      <c r="E228" s="63" t="s">
        <v>55</v>
      </c>
      <c r="F228" s="64"/>
      <c r="G228" s="64"/>
      <c r="H228" s="64"/>
      <c r="I228" s="65"/>
      <c r="J228" s="30">
        <v>0</v>
      </c>
      <c r="K228" s="31"/>
      <c r="L228" s="31"/>
      <c r="M228" s="31"/>
      <c r="N228" s="32"/>
      <c r="O228" s="30">
        <v>0</v>
      </c>
      <c r="P228" s="31"/>
      <c r="Q228" s="31"/>
      <c r="R228" s="31"/>
      <c r="S228" s="32"/>
      <c r="T228" s="30">
        <v>0</v>
      </c>
      <c r="U228" s="31"/>
      <c r="V228" s="31"/>
      <c r="W228" s="31"/>
      <c r="X228" s="32"/>
      <c r="Y228" s="30">
        <v>0</v>
      </c>
      <c r="Z228" s="31"/>
      <c r="AA228" s="31"/>
      <c r="AB228" s="31"/>
      <c r="AC228" s="32"/>
      <c r="AD228" s="30">
        <v>0</v>
      </c>
      <c r="AE228" s="31"/>
      <c r="AF228" s="31"/>
      <c r="AG228" s="31"/>
      <c r="AH228" s="32"/>
      <c r="AI228" s="30">
        <v>0</v>
      </c>
      <c r="AJ228" s="31"/>
      <c r="AK228" s="31"/>
      <c r="AL228" s="31"/>
      <c r="AM228" s="32"/>
      <c r="AN228" s="30">
        <v>0</v>
      </c>
      <c r="AO228" s="31"/>
      <c r="AP228" s="31"/>
      <c r="AQ228" s="31"/>
      <c r="AR228" s="32"/>
      <c r="AS228" s="30">
        <v>0</v>
      </c>
      <c r="AT228" s="31"/>
      <c r="AU228" s="31"/>
      <c r="AV228" s="31"/>
      <c r="AW228" s="32"/>
      <c r="AX228" s="30">
        <v>0</v>
      </c>
      <c r="AY228" s="31"/>
      <c r="AZ228" s="31"/>
      <c r="BA228" s="31"/>
      <c r="BB228" s="32"/>
      <c r="BC228" s="30">
        <v>0</v>
      </c>
      <c r="BD228" s="31"/>
      <c r="BE228" s="31"/>
      <c r="BF228" s="31"/>
      <c r="BG228" s="32"/>
      <c r="BH228" s="30">
        <v>0</v>
      </c>
      <c r="BI228" s="31"/>
      <c r="BJ228" s="31"/>
      <c r="BK228" s="31"/>
      <c r="BL228" s="32"/>
      <c r="BM228" s="30">
        <v>0</v>
      </c>
      <c r="BN228" s="31"/>
      <c r="BO228" s="31"/>
      <c r="BP228" s="31"/>
      <c r="BQ228" s="32"/>
      <c r="BR228" s="14">
        <f t="shared" ref="BR228:BR229" si="1124">SUM(J228:BQ228)</f>
        <v>0</v>
      </c>
      <c r="BS228" s="15"/>
      <c r="BT228" s="15"/>
      <c r="BU228" s="15"/>
      <c r="BV228" s="16"/>
      <c r="BW228" s="30">
        <v>0</v>
      </c>
      <c r="BX228" s="31"/>
      <c r="BY228" s="31"/>
      <c r="BZ228" s="31"/>
      <c r="CA228" s="32"/>
      <c r="CB228" s="30">
        <v>0</v>
      </c>
      <c r="CC228" s="31"/>
      <c r="CD228" s="31"/>
      <c r="CE228" s="31"/>
      <c r="CF228" s="32"/>
      <c r="CG228" s="30">
        <v>0</v>
      </c>
      <c r="CH228" s="31"/>
      <c r="CI228" s="31"/>
      <c r="CJ228" s="31"/>
      <c r="CK228" s="32"/>
      <c r="CL228" s="30">
        <f t="shared" si="881"/>
        <v>0</v>
      </c>
      <c r="CM228" s="31"/>
      <c r="CN228" s="31"/>
      <c r="CO228" s="31"/>
      <c r="CP228" s="32"/>
    </row>
    <row r="229" spans="1:94" ht="13.7" customHeight="1" x14ac:dyDescent="0.15">
      <c r="A229" s="106"/>
      <c r="B229" s="107"/>
      <c r="C229" s="107"/>
      <c r="D229" s="108"/>
      <c r="E229" s="43" t="s">
        <v>52</v>
      </c>
      <c r="F229" s="44"/>
      <c r="G229" s="44"/>
      <c r="H229" s="44"/>
      <c r="I229" s="45"/>
      <c r="J229" s="27">
        <v>0</v>
      </c>
      <c r="K229" s="28"/>
      <c r="L229" s="28"/>
      <c r="M229" s="28"/>
      <c r="N229" s="29"/>
      <c r="O229" s="27">
        <v>0</v>
      </c>
      <c r="P229" s="28"/>
      <c r="Q229" s="28"/>
      <c r="R229" s="28"/>
      <c r="S229" s="29"/>
      <c r="T229" s="27">
        <v>0</v>
      </c>
      <c r="U229" s="28"/>
      <c r="V229" s="28"/>
      <c r="W229" s="28"/>
      <c r="X229" s="29"/>
      <c r="Y229" s="27">
        <v>0</v>
      </c>
      <c r="Z229" s="28"/>
      <c r="AA229" s="28"/>
      <c r="AB229" s="28"/>
      <c r="AC229" s="29"/>
      <c r="AD229" s="27">
        <v>0</v>
      </c>
      <c r="AE229" s="28"/>
      <c r="AF229" s="28"/>
      <c r="AG229" s="28"/>
      <c r="AH229" s="29"/>
      <c r="AI229" s="27">
        <v>0</v>
      </c>
      <c r="AJ229" s="28"/>
      <c r="AK229" s="28"/>
      <c r="AL229" s="28"/>
      <c r="AM229" s="29"/>
      <c r="AN229" s="27">
        <v>0</v>
      </c>
      <c r="AO229" s="28"/>
      <c r="AP229" s="28"/>
      <c r="AQ229" s="28"/>
      <c r="AR229" s="29"/>
      <c r="AS229" s="27">
        <v>0</v>
      </c>
      <c r="AT229" s="28"/>
      <c r="AU229" s="28"/>
      <c r="AV229" s="28"/>
      <c r="AW229" s="29"/>
      <c r="AX229" s="27">
        <v>0</v>
      </c>
      <c r="AY229" s="28"/>
      <c r="AZ229" s="28"/>
      <c r="BA229" s="28"/>
      <c r="BB229" s="29"/>
      <c r="BC229" s="27">
        <v>0</v>
      </c>
      <c r="BD229" s="28"/>
      <c r="BE229" s="28"/>
      <c r="BF229" s="28"/>
      <c r="BG229" s="29"/>
      <c r="BH229" s="27">
        <v>0</v>
      </c>
      <c r="BI229" s="28"/>
      <c r="BJ229" s="28"/>
      <c r="BK229" s="28"/>
      <c r="BL229" s="29"/>
      <c r="BM229" s="27">
        <v>0</v>
      </c>
      <c r="BN229" s="28"/>
      <c r="BO229" s="28"/>
      <c r="BP229" s="28"/>
      <c r="BQ229" s="29"/>
      <c r="BR229" s="66">
        <f t="shared" si="1124"/>
        <v>0</v>
      </c>
      <c r="BS229" s="67"/>
      <c r="BT229" s="67"/>
      <c r="BU229" s="67"/>
      <c r="BV229" s="68"/>
      <c r="BW229" s="27">
        <v>0</v>
      </c>
      <c r="BX229" s="28"/>
      <c r="BY229" s="28"/>
      <c r="BZ229" s="28"/>
      <c r="CA229" s="29"/>
      <c r="CB229" s="27">
        <v>0</v>
      </c>
      <c r="CC229" s="28"/>
      <c r="CD229" s="28"/>
      <c r="CE229" s="28"/>
      <c r="CF229" s="29"/>
      <c r="CG229" s="27">
        <v>0</v>
      </c>
      <c r="CH229" s="28"/>
      <c r="CI229" s="28"/>
      <c r="CJ229" s="28"/>
      <c r="CK229" s="29"/>
      <c r="CL229" s="27">
        <f t="shared" si="881"/>
        <v>0</v>
      </c>
      <c r="CM229" s="28"/>
      <c r="CN229" s="28"/>
      <c r="CO229" s="28"/>
      <c r="CP229" s="29"/>
    </row>
    <row r="230" spans="1:94" ht="13.7" customHeight="1" x14ac:dyDescent="0.15">
      <c r="A230" s="106"/>
      <c r="B230" s="107"/>
      <c r="C230" s="107"/>
      <c r="D230" s="108"/>
      <c r="E230" s="51" t="s">
        <v>53</v>
      </c>
      <c r="F230" s="52"/>
      <c r="G230" s="52"/>
      <c r="H230" s="52"/>
      <c r="I230" s="53"/>
      <c r="J230" s="92">
        <f t="shared" ref="J230" si="1125">SUM(J228:N229)</f>
        <v>0</v>
      </c>
      <c r="K230" s="93"/>
      <c r="L230" s="93"/>
      <c r="M230" s="93"/>
      <c r="N230" s="94"/>
      <c r="O230" s="92">
        <f t="shared" ref="O230" si="1126">SUM(O228:S229)</f>
        <v>0</v>
      </c>
      <c r="P230" s="93"/>
      <c r="Q230" s="93"/>
      <c r="R230" s="93"/>
      <c r="S230" s="94"/>
      <c r="T230" s="92">
        <f t="shared" ref="T230" si="1127">SUM(T228:X229)</f>
        <v>0</v>
      </c>
      <c r="U230" s="93"/>
      <c r="V230" s="93"/>
      <c r="W230" s="93"/>
      <c r="X230" s="94"/>
      <c r="Y230" s="92">
        <f t="shared" ref="Y230" si="1128">SUM(Y228,Y229)</f>
        <v>0</v>
      </c>
      <c r="Z230" s="93"/>
      <c r="AA230" s="93"/>
      <c r="AB230" s="93"/>
      <c r="AC230" s="94"/>
      <c r="AD230" s="92">
        <f t="shared" ref="AD230" si="1129">SUM(AD228,AD229)</f>
        <v>0</v>
      </c>
      <c r="AE230" s="93"/>
      <c r="AF230" s="93"/>
      <c r="AG230" s="93"/>
      <c r="AH230" s="94"/>
      <c r="AI230" s="92">
        <f t="shared" ref="AI230" si="1130">SUM(AI228,AI229)</f>
        <v>0</v>
      </c>
      <c r="AJ230" s="93"/>
      <c r="AK230" s="93"/>
      <c r="AL230" s="93"/>
      <c r="AM230" s="94"/>
      <c r="AN230" s="92">
        <f t="shared" ref="AN230" si="1131">SUM(AN228,AN229)</f>
        <v>0</v>
      </c>
      <c r="AO230" s="93"/>
      <c r="AP230" s="93"/>
      <c r="AQ230" s="93"/>
      <c r="AR230" s="94"/>
      <c r="AS230" s="92">
        <f t="shared" ref="AS230" si="1132">SUM(AS228,AS229)</f>
        <v>0</v>
      </c>
      <c r="AT230" s="93"/>
      <c r="AU230" s="93"/>
      <c r="AV230" s="93"/>
      <c r="AW230" s="94"/>
      <c r="AX230" s="92">
        <f t="shared" ref="AX230" si="1133">SUM(AX228,AX229)</f>
        <v>0</v>
      </c>
      <c r="AY230" s="93"/>
      <c r="AZ230" s="93"/>
      <c r="BA230" s="93"/>
      <c r="BB230" s="94"/>
      <c r="BC230" s="92">
        <f t="shared" ref="BC230" si="1134">SUM(BC228,BC229)</f>
        <v>0</v>
      </c>
      <c r="BD230" s="93"/>
      <c r="BE230" s="93"/>
      <c r="BF230" s="93"/>
      <c r="BG230" s="94"/>
      <c r="BH230" s="92">
        <f t="shared" ref="BH230" si="1135">SUM(BH228,BH229)</f>
        <v>0</v>
      </c>
      <c r="BI230" s="93"/>
      <c r="BJ230" s="93"/>
      <c r="BK230" s="93"/>
      <c r="BL230" s="94"/>
      <c r="BM230" s="92">
        <f t="shared" ref="BM230" si="1136">SUM(BM228,BM229)</f>
        <v>0</v>
      </c>
      <c r="BN230" s="93"/>
      <c r="BO230" s="93"/>
      <c r="BP230" s="93"/>
      <c r="BQ230" s="94"/>
      <c r="BR230" s="34">
        <f t="shared" ref="BR230" si="1137">SUM(BR228:BV229)</f>
        <v>0</v>
      </c>
      <c r="BS230" s="35"/>
      <c r="BT230" s="35"/>
      <c r="BU230" s="35"/>
      <c r="BV230" s="36"/>
      <c r="BW230" s="92">
        <f t="shared" ref="BW230" si="1138">SUM(BW228:CA229)</f>
        <v>0</v>
      </c>
      <c r="BX230" s="93"/>
      <c r="BY230" s="93"/>
      <c r="BZ230" s="93"/>
      <c r="CA230" s="94"/>
      <c r="CB230" s="92">
        <f t="shared" ref="CB230" si="1139">SUM(CB228:CF229)</f>
        <v>0</v>
      </c>
      <c r="CC230" s="93"/>
      <c r="CD230" s="93"/>
      <c r="CE230" s="93"/>
      <c r="CF230" s="94"/>
      <c r="CG230" s="92">
        <f t="shared" ref="CG230" si="1140">SUM(CG228:CK229)</f>
        <v>0</v>
      </c>
      <c r="CH230" s="93"/>
      <c r="CI230" s="93"/>
      <c r="CJ230" s="93"/>
      <c r="CK230" s="94"/>
      <c r="CL230" s="24">
        <f t="shared" si="881"/>
        <v>0</v>
      </c>
      <c r="CM230" s="25"/>
      <c r="CN230" s="25"/>
      <c r="CO230" s="25"/>
      <c r="CP230" s="26"/>
    </row>
    <row r="231" spans="1:94" ht="13.7" customHeight="1" x14ac:dyDescent="0.15">
      <c r="A231" s="121" t="s">
        <v>46</v>
      </c>
      <c r="B231" s="107"/>
      <c r="C231" s="107"/>
      <c r="D231" s="108"/>
      <c r="E231" s="63" t="s">
        <v>54</v>
      </c>
      <c r="F231" s="64"/>
      <c r="G231" s="64"/>
      <c r="H231" s="64"/>
      <c r="I231" s="65"/>
      <c r="J231" s="30">
        <v>27505</v>
      </c>
      <c r="K231" s="31"/>
      <c r="L231" s="31"/>
      <c r="M231" s="31"/>
      <c r="N231" s="32"/>
      <c r="O231" s="30">
        <v>29517</v>
      </c>
      <c r="P231" s="31"/>
      <c r="Q231" s="31"/>
      <c r="R231" s="31"/>
      <c r="S231" s="32"/>
      <c r="T231" s="30">
        <v>35891</v>
      </c>
      <c r="U231" s="31"/>
      <c r="V231" s="31"/>
      <c r="W231" s="31"/>
      <c r="X231" s="32"/>
      <c r="Y231" s="30">
        <v>37195</v>
      </c>
      <c r="Z231" s="31"/>
      <c r="AA231" s="31"/>
      <c r="AB231" s="31"/>
      <c r="AC231" s="32"/>
      <c r="AD231" s="30">
        <v>36682</v>
      </c>
      <c r="AE231" s="31"/>
      <c r="AF231" s="31"/>
      <c r="AG231" s="31"/>
      <c r="AH231" s="32"/>
      <c r="AI231" s="30">
        <v>32930</v>
      </c>
      <c r="AJ231" s="31"/>
      <c r="AK231" s="31"/>
      <c r="AL231" s="31"/>
      <c r="AM231" s="32"/>
      <c r="AN231" s="30">
        <v>36166</v>
      </c>
      <c r="AO231" s="31"/>
      <c r="AP231" s="31"/>
      <c r="AQ231" s="31"/>
      <c r="AR231" s="32"/>
      <c r="AS231" s="30">
        <v>50447</v>
      </c>
      <c r="AT231" s="31"/>
      <c r="AU231" s="31"/>
      <c r="AV231" s="31"/>
      <c r="AW231" s="32"/>
      <c r="AX231" s="30">
        <v>34298</v>
      </c>
      <c r="AY231" s="31"/>
      <c r="AZ231" s="31"/>
      <c r="BA231" s="31"/>
      <c r="BB231" s="32"/>
      <c r="BC231" s="30">
        <v>37499</v>
      </c>
      <c r="BD231" s="31"/>
      <c r="BE231" s="31"/>
      <c r="BF231" s="31"/>
      <c r="BG231" s="32"/>
      <c r="BH231" s="30">
        <v>36694</v>
      </c>
      <c r="BI231" s="31"/>
      <c r="BJ231" s="31"/>
      <c r="BK231" s="31"/>
      <c r="BL231" s="32"/>
      <c r="BM231" s="30">
        <v>32524</v>
      </c>
      <c r="BN231" s="31"/>
      <c r="BO231" s="31"/>
      <c r="BP231" s="31"/>
      <c r="BQ231" s="32"/>
      <c r="BR231" s="14">
        <f t="shared" ref="BR231:BR232" si="1141">SUM(J231:BQ231)</f>
        <v>427348</v>
      </c>
      <c r="BS231" s="15"/>
      <c r="BT231" s="15"/>
      <c r="BU231" s="15"/>
      <c r="BV231" s="16"/>
      <c r="BW231" s="30">
        <v>31137</v>
      </c>
      <c r="BX231" s="31"/>
      <c r="BY231" s="31"/>
      <c r="BZ231" s="31"/>
      <c r="CA231" s="32"/>
      <c r="CB231" s="30">
        <v>31376</v>
      </c>
      <c r="CC231" s="31"/>
      <c r="CD231" s="31"/>
      <c r="CE231" s="31"/>
      <c r="CF231" s="32"/>
      <c r="CG231" s="30">
        <v>41330</v>
      </c>
      <c r="CH231" s="31"/>
      <c r="CI231" s="31"/>
      <c r="CJ231" s="31"/>
      <c r="CK231" s="32"/>
      <c r="CL231" s="30">
        <f t="shared" si="881"/>
        <v>438278</v>
      </c>
      <c r="CM231" s="31"/>
      <c r="CN231" s="31"/>
      <c r="CO231" s="31"/>
      <c r="CP231" s="32"/>
    </row>
    <row r="232" spans="1:94" ht="13.7" customHeight="1" x14ac:dyDescent="0.15">
      <c r="A232" s="106"/>
      <c r="B232" s="107"/>
      <c r="C232" s="107"/>
      <c r="D232" s="108"/>
      <c r="E232" s="43" t="s">
        <v>52</v>
      </c>
      <c r="F232" s="44"/>
      <c r="G232" s="44"/>
      <c r="H232" s="44"/>
      <c r="I232" s="45"/>
      <c r="J232" s="27">
        <v>23419</v>
      </c>
      <c r="K232" s="28"/>
      <c r="L232" s="28"/>
      <c r="M232" s="28"/>
      <c r="N232" s="29"/>
      <c r="O232" s="27">
        <v>26318</v>
      </c>
      <c r="P232" s="28"/>
      <c r="Q232" s="28"/>
      <c r="R232" s="28"/>
      <c r="S232" s="29"/>
      <c r="T232" s="27">
        <v>28030</v>
      </c>
      <c r="U232" s="28"/>
      <c r="V232" s="28"/>
      <c r="W232" s="28"/>
      <c r="X232" s="29"/>
      <c r="Y232" s="27">
        <v>26323</v>
      </c>
      <c r="Z232" s="28"/>
      <c r="AA232" s="28"/>
      <c r="AB232" s="28"/>
      <c r="AC232" s="29"/>
      <c r="AD232" s="27">
        <v>23810</v>
      </c>
      <c r="AE232" s="28"/>
      <c r="AF232" s="28"/>
      <c r="AG232" s="28"/>
      <c r="AH232" s="29"/>
      <c r="AI232" s="27">
        <v>24698</v>
      </c>
      <c r="AJ232" s="28"/>
      <c r="AK232" s="28"/>
      <c r="AL232" s="28"/>
      <c r="AM232" s="29"/>
      <c r="AN232" s="27">
        <v>25658</v>
      </c>
      <c r="AO232" s="28"/>
      <c r="AP232" s="28"/>
      <c r="AQ232" s="28"/>
      <c r="AR232" s="29"/>
      <c r="AS232" s="27">
        <v>26710</v>
      </c>
      <c r="AT232" s="28"/>
      <c r="AU232" s="28"/>
      <c r="AV232" s="28"/>
      <c r="AW232" s="29"/>
      <c r="AX232" s="27">
        <v>18904</v>
      </c>
      <c r="AY232" s="28"/>
      <c r="AZ232" s="28"/>
      <c r="BA232" s="28"/>
      <c r="BB232" s="29"/>
      <c r="BC232" s="27">
        <v>21485</v>
      </c>
      <c r="BD232" s="28"/>
      <c r="BE232" s="28"/>
      <c r="BF232" s="28"/>
      <c r="BG232" s="29"/>
      <c r="BH232" s="27">
        <v>21051</v>
      </c>
      <c r="BI232" s="28"/>
      <c r="BJ232" s="28"/>
      <c r="BK232" s="28"/>
      <c r="BL232" s="29"/>
      <c r="BM232" s="27">
        <v>23609</v>
      </c>
      <c r="BN232" s="28"/>
      <c r="BO232" s="28"/>
      <c r="BP232" s="28"/>
      <c r="BQ232" s="29"/>
      <c r="BR232" s="66">
        <f t="shared" si="1141"/>
        <v>290015</v>
      </c>
      <c r="BS232" s="67"/>
      <c r="BT232" s="67"/>
      <c r="BU232" s="67"/>
      <c r="BV232" s="68"/>
      <c r="BW232" s="27">
        <v>24992</v>
      </c>
      <c r="BX232" s="28"/>
      <c r="BY232" s="28"/>
      <c r="BZ232" s="28"/>
      <c r="CA232" s="29"/>
      <c r="CB232" s="27">
        <v>24426</v>
      </c>
      <c r="CC232" s="28"/>
      <c r="CD232" s="28"/>
      <c r="CE232" s="28"/>
      <c r="CF232" s="29"/>
      <c r="CG232" s="27">
        <v>27163</v>
      </c>
      <c r="CH232" s="28"/>
      <c r="CI232" s="28"/>
      <c r="CJ232" s="28"/>
      <c r="CK232" s="29"/>
      <c r="CL232" s="27">
        <f t="shared" si="881"/>
        <v>288829</v>
      </c>
      <c r="CM232" s="28"/>
      <c r="CN232" s="28"/>
      <c r="CO232" s="28"/>
      <c r="CP232" s="29"/>
    </row>
    <row r="233" spans="1:94" ht="13.7" customHeight="1" x14ac:dyDescent="0.15">
      <c r="A233" s="106"/>
      <c r="B233" s="107"/>
      <c r="C233" s="107"/>
      <c r="D233" s="108"/>
      <c r="E233" s="51" t="s">
        <v>53</v>
      </c>
      <c r="F233" s="52"/>
      <c r="G233" s="52"/>
      <c r="H233" s="52"/>
      <c r="I233" s="53"/>
      <c r="J233" s="92">
        <f t="shared" ref="J233" si="1142">SUM(J231:N232)</f>
        <v>50924</v>
      </c>
      <c r="K233" s="93"/>
      <c r="L233" s="93"/>
      <c r="M233" s="93"/>
      <c r="N233" s="94"/>
      <c r="O233" s="92">
        <f t="shared" ref="O233" si="1143">SUM(O231:S232)</f>
        <v>55835</v>
      </c>
      <c r="P233" s="93"/>
      <c r="Q233" s="93"/>
      <c r="R233" s="93"/>
      <c r="S233" s="94"/>
      <c r="T233" s="92">
        <f t="shared" ref="T233" si="1144">SUM(T231:X232)</f>
        <v>63921</v>
      </c>
      <c r="U233" s="93"/>
      <c r="V233" s="93"/>
      <c r="W233" s="93"/>
      <c r="X233" s="94"/>
      <c r="Y233" s="92">
        <f t="shared" ref="Y233" si="1145">SUM(Y231,Y232)</f>
        <v>63518</v>
      </c>
      <c r="Z233" s="93"/>
      <c r="AA233" s="93"/>
      <c r="AB233" s="93"/>
      <c r="AC233" s="94"/>
      <c r="AD233" s="92">
        <f t="shared" ref="AD233" si="1146">SUM(AD231,AD232)</f>
        <v>60492</v>
      </c>
      <c r="AE233" s="93"/>
      <c r="AF233" s="93"/>
      <c r="AG233" s="93"/>
      <c r="AH233" s="94"/>
      <c r="AI233" s="92">
        <f t="shared" ref="AI233" si="1147">SUM(AI231,AI232)</f>
        <v>57628</v>
      </c>
      <c r="AJ233" s="93"/>
      <c r="AK233" s="93"/>
      <c r="AL233" s="93"/>
      <c r="AM233" s="94"/>
      <c r="AN233" s="92">
        <f t="shared" ref="AN233" si="1148">SUM(AN231,AN232)</f>
        <v>61824</v>
      </c>
      <c r="AO233" s="93"/>
      <c r="AP233" s="93"/>
      <c r="AQ233" s="93"/>
      <c r="AR233" s="94"/>
      <c r="AS233" s="92">
        <f t="shared" ref="AS233" si="1149">SUM(AS231,AS232)</f>
        <v>77157</v>
      </c>
      <c r="AT233" s="93"/>
      <c r="AU233" s="93"/>
      <c r="AV233" s="93"/>
      <c r="AW233" s="94"/>
      <c r="AX233" s="92">
        <f t="shared" ref="AX233" si="1150">SUM(AX231,AX232)</f>
        <v>53202</v>
      </c>
      <c r="AY233" s="93"/>
      <c r="AZ233" s="93"/>
      <c r="BA233" s="93"/>
      <c r="BB233" s="94"/>
      <c r="BC233" s="92">
        <f t="shared" ref="BC233" si="1151">SUM(BC231,BC232)</f>
        <v>58984</v>
      </c>
      <c r="BD233" s="93"/>
      <c r="BE233" s="93"/>
      <c r="BF233" s="93"/>
      <c r="BG233" s="94"/>
      <c r="BH233" s="92">
        <f t="shared" ref="BH233" si="1152">SUM(BH231,BH232)</f>
        <v>57745</v>
      </c>
      <c r="BI233" s="93"/>
      <c r="BJ233" s="93"/>
      <c r="BK233" s="93"/>
      <c r="BL233" s="94"/>
      <c r="BM233" s="92">
        <f t="shared" ref="BM233" si="1153">SUM(BM231,BM232)</f>
        <v>56133</v>
      </c>
      <c r="BN233" s="93"/>
      <c r="BO233" s="93"/>
      <c r="BP233" s="93"/>
      <c r="BQ233" s="94"/>
      <c r="BR233" s="20">
        <f t="shared" ref="BR233" si="1154">SUM(BR231:BV232)</f>
        <v>717363</v>
      </c>
      <c r="BS233" s="21"/>
      <c r="BT233" s="21"/>
      <c r="BU233" s="21"/>
      <c r="BV233" s="22"/>
      <c r="BW233" s="92">
        <f t="shared" ref="BW233" si="1155">SUM(BW231:CA232)</f>
        <v>56129</v>
      </c>
      <c r="BX233" s="93"/>
      <c r="BY233" s="93"/>
      <c r="BZ233" s="93"/>
      <c r="CA233" s="94"/>
      <c r="CB233" s="92">
        <f t="shared" ref="CB233" si="1156">SUM(CB231:CF232)</f>
        <v>55802</v>
      </c>
      <c r="CC233" s="93"/>
      <c r="CD233" s="93"/>
      <c r="CE233" s="93"/>
      <c r="CF233" s="94"/>
      <c r="CG233" s="92">
        <f t="shared" ref="CG233" si="1157">SUM(CG231:CK232)</f>
        <v>68493</v>
      </c>
      <c r="CH233" s="93"/>
      <c r="CI233" s="93"/>
      <c r="CJ233" s="93"/>
      <c r="CK233" s="94"/>
      <c r="CL233" s="24">
        <f t="shared" si="881"/>
        <v>727107</v>
      </c>
      <c r="CM233" s="25"/>
      <c r="CN233" s="25"/>
      <c r="CO233" s="25"/>
      <c r="CP233" s="26"/>
    </row>
    <row r="234" spans="1:94" ht="13.7" customHeight="1" x14ac:dyDescent="0.15">
      <c r="A234" s="106"/>
      <c r="B234" s="107"/>
      <c r="C234" s="107"/>
      <c r="D234" s="108"/>
      <c r="E234" s="63" t="s">
        <v>55</v>
      </c>
      <c r="F234" s="64"/>
      <c r="G234" s="64"/>
      <c r="H234" s="64"/>
      <c r="I234" s="65"/>
      <c r="J234" s="30">
        <v>39701</v>
      </c>
      <c r="K234" s="31"/>
      <c r="L234" s="31"/>
      <c r="M234" s="31"/>
      <c r="N234" s="32"/>
      <c r="O234" s="30">
        <v>40587</v>
      </c>
      <c r="P234" s="31"/>
      <c r="Q234" s="31"/>
      <c r="R234" s="31"/>
      <c r="S234" s="32"/>
      <c r="T234" s="30">
        <v>43204</v>
      </c>
      <c r="U234" s="31"/>
      <c r="V234" s="31"/>
      <c r="W234" s="31"/>
      <c r="X234" s="32"/>
      <c r="Y234" s="30">
        <v>44160</v>
      </c>
      <c r="Z234" s="31"/>
      <c r="AA234" s="31"/>
      <c r="AB234" s="31"/>
      <c r="AC234" s="32"/>
      <c r="AD234" s="30">
        <v>38114</v>
      </c>
      <c r="AE234" s="31"/>
      <c r="AF234" s="31"/>
      <c r="AG234" s="31"/>
      <c r="AH234" s="32"/>
      <c r="AI234" s="30">
        <v>43876</v>
      </c>
      <c r="AJ234" s="31"/>
      <c r="AK234" s="31"/>
      <c r="AL234" s="31"/>
      <c r="AM234" s="32"/>
      <c r="AN234" s="30">
        <v>34520</v>
      </c>
      <c r="AO234" s="31"/>
      <c r="AP234" s="31"/>
      <c r="AQ234" s="31"/>
      <c r="AR234" s="32"/>
      <c r="AS234" s="30">
        <v>36868</v>
      </c>
      <c r="AT234" s="31"/>
      <c r="AU234" s="31"/>
      <c r="AV234" s="31"/>
      <c r="AW234" s="32"/>
      <c r="AX234" s="30">
        <v>27947</v>
      </c>
      <c r="AY234" s="31"/>
      <c r="AZ234" s="31"/>
      <c r="BA234" s="31"/>
      <c r="BB234" s="32"/>
      <c r="BC234" s="30">
        <v>35145</v>
      </c>
      <c r="BD234" s="31"/>
      <c r="BE234" s="31"/>
      <c r="BF234" s="31"/>
      <c r="BG234" s="32"/>
      <c r="BH234" s="30">
        <v>28794</v>
      </c>
      <c r="BI234" s="31"/>
      <c r="BJ234" s="31"/>
      <c r="BK234" s="31"/>
      <c r="BL234" s="32"/>
      <c r="BM234" s="30">
        <v>38723</v>
      </c>
      <c r="BN234" s="31"/>
      <c r="BO234" s="31"/>
      <c r="BP234" s="31"/>
      <c r="BQ234" s="32"/>
      <c r="BR234" s="14">
        <f t="shared" ref="BR234:BR235" si="1158">SUM(J234:BQ234)</f>
        <v>451639</v>
      </c>
      <c r="BS234" s="15"/>
      <c r="BT234" s="15"/>
      <c r="BU234" s="15"/>
      <c r="BV234" s="16"/>
      <c r="BW234" s="30">
        <v>33446</v>
      </c>
      <c r="BX234" s="31"/>
      <c r="BY234" s="31"/>
      <c r="BZ234" s="31"/>
      <c r="CA234" s="32"/>
      <c r="CB234" s="30">
        <v>36521</v>
      </c>
      <c r="CC234" s="31"/>
      <c r="CD234" s="31"/>
      <c r="CE234" s="31"/>
      <c r="CF234" s="32"/>
      <c r="CG234" s="30">
        <v>49705</v>
      </c>
      <c r="CH234" s="31"/>
      <c r="CI234" s="31"/>
      <c r="CJ234" s="31"/>
      <c r="CK234" s="32"/>
      <c r="CL234" s="30">
        <f t="shared" si="881"/>
        <v>447819</v>
      </c>
      <c r="CM234" s="31"/>
      <c r="CN234" s="31"/>
      <c r="CO234" s="31"/>
      <c r="CP234" s="32"/>
    </row>
    <row r="235" spans="1:94" ht="13.7" customHeight="1" x14ac:dyDescent="0.15">
      <c r="A235" s="106"/>
      <c r="B235" s="107"/>
      <c r="C235" s="107"/>
      <c r="D235" s="108"/>
      <c r="E235" s="43" t="s">
        <v>52</v>
      </c>
      <c r="F235" s="44"/>
      <c r="G235" s="44"/>
      <c r="H235" s="44"/>
      <c r="I235" s="45"/>
      <c r="J235" s="27">
        <v>38443</v>
      </c>
      <c r="K235" s="28"/>
      <c r="L235" s="28"/>
      <c r="M235" s="28"/>
      <c r="N235" s="29"/>
      <c r="O235" s="27">
        <v>27227</v>
      </c>
      <c r="P235" s="28"/>
      <c r="Q235" s="28"/>
      <c r="R235" s="28"/>
      <c r="S235" s="29"/>
      <c r="T235" s="27">
        <v>42949</v>
      </c>
      <c r="U235" s="28"/>
      <c r="V235" s="28"/>
      <c r="W235" s="28"/>
      <c r="X235" s="29"/>
      <c r="Y235" s="27">
        <v>51981</v>
      </c>
      <c r="Z235" s="28"/>
      <c r="AA235" s="28"/>
      <c r="AB235" s="28"/>
      <c r="AC235" s="29"/>
      <c r="AD235" s="27">
        <v>56209</v>
      </c>
      <c r="AE235" s="28"/>
      <c r="AF235" s="28"/>
      <c r="AG235" s="28"/>
      <c r="AH235" s="29"/>
      <c r="AI235" s="27">
        <v>50426</v>
      </c>
      <c r="AJ235" s="28"/>
      <c r="AK235" s="28"/>
      <c r="AL235" s="28"/>
      <c r="AM235" s="29"/>
      <c r="AN235" s="27">
        <v>53716</v>
      </c>
      <c r="AO235" s="28"/>
      <c r="AP235" s="28"/>
      <c r="AQ235" s="28"/>
      <c r="AR235" s="29"/>
      <c r="AS235" s="27">
        <v>55082</v>
      </c>
      <c r="AT235" s="28"/>
      <c r="AU235" s="28"/>
      <c r="AV235" s="28"/>
      <c r="AW235" s="29"/>
      <c r="AX235" s="27">
        <v>61991</v>
      </c>
      <c r="AY235" s="28"/>
      <c r="AZ235" s="28"/>
      <c r="BA235" s="28"/>
      <c r="BB235" s="29"/>
      <c r="BC235" s="27">
        <v>69239</v>
      </c>
      <c r="BD235" s="28"/>
      <c r="BE235" s="28"/>
      <c r="BF235" s="28"/>
      <c r="BG235" s="29"/>
      <c r="BH235" s="27">
        <v>55118</v>
      </c>
      <c r="BI235" s="28"/>
      <c r="BJ235" s="28"/>
      <c r="BK235" s="28"/>
      <c r="BL235" s="29"/>
      <c r="BM235" s="27">
        <v>55028</v>
      </c>
      <c r="BN235" s="28"/>
      <c r="BO235" s="28"/>
      <c r="BP235" s="28"/>
      <c r="BQ235" s="29"/>
      <c r="BR235" s="66">
        <f t="shared" si="1158"/>
        <v>617409</v>
      </c>
      <c r="BS235" s="67"/>
      <c r="BT235" s="67"/>
      <c r="BU235" s="67"/>
      <c r="BV235" s="68"/>
      <c r="BW235" s="27">
        <v>68240</v>
      </c>
      <c r="BX235" s="28"/>
      <c r="BY235" s="28"/>
      <c r="BZ235" s="28"/>
      <c r="CA235" s="29"/>
      <c r="CB235" s="27">
        <v>39759</v>
      </c>
      <c r="CC235" s="28"/>
      <c r="CD235" s="28"/>
      <c r="CE235" s="28"/>
      <c r="CF235" s="29"/>
      <c r="CG235" s="27">
        <v>65416</v>
      </c>
      <c r="CH235" s="28"/>
      <c r="CI235" s="28"/>
      <c r="CJ235" s="28"/>
      <c r="CK235" s="29"/>
      <c r="CL235" s="27">
        <f t="shared" si="881"/>
        <v>682205</v>
      </c>
      <c r="CM235" s="28"/>
      <c r="CN235" s="28"/>
      <c r="CO235" s="28"/>
      <c r="CP235" s="29"/>
    </row>
    <row r="236" spans="1:94" ht="13.7" customHeight="1" thickBot="1" x14ac:dyDescent="0.2">
      <c r="A236" s="112"/>
      <c r="B236" s="113"/>
      <c r="C236" s="113"/>
      <c r="D236" s="114"/>
      <c r="E236" s="86" t="s">
        <v>53</v>
      </c>
      <c r="F236" s="87"/>
      <c r="G236" s="87"/>
      <c r="H236" s="87"/>
      <c r="I236" s="88"/>
      <c r="J236" s="78">
        <f t="shared" ref="J236" si="1159">SUM(J234:N235)</f>
        <v>78144</v>
      </c>
      <c r="K236" s="79"/>
      <c r="L236" s="79"/>
      <c r="M236" s="79"/>
      <c r="N236" s="80"/>
      <c r="O236" s="78">
        <f t="shared" ref="O236" si="1160">SUM(O234:S235)</f>
        <v>67814</v>
      </c>
      <c r="P236" s="79"/>
      <c r="Q236" s="79"/>
      <c r="R236" s="79"/>
      <c r="S236" s="80"/>
      <c r="T236" s="78">
        <f t="shared" ref="T236" si="1161">SUM(T234:X235)</f>
        <v>86153</v>
      </c>
      <c r="U236" s="79"/>
      <c r="V236" s="79"/>
      <c r="W236" s="79"/>
      <c r="X236" s="80"/>
      <c r="Y236" s="78">
        <f t="shared" ref="Y236" si="1162">SUM(Y234,Y235)</f>
        <v>96141</v>
      </c>
      <c r="Z236" s="79"/>
      <c r="AA236" s="79"/>
      <c r="AB236" s="79"/>
      <c r="AC236" s="80"/>
      <c r="AD236" s="78">
        <f t="shared" ref="AD236" si="1163">SUM(AD234,AD235)</f>
        <v>94323</v>
      </c>
      <c r="AE236" s="79"/>
      <c r="AF236" s="79"/>
      <c r="AG236" s="79"/>
      <c r="AH236" s="80"/>
      <c r="AI236" s="78">
        <f t="shared" ref="AI236" si="1164">SUM(AI234,AI235)</f>
        <v>94302</v>
      </c>
      <c r="AJ236" s="79"/>
      <c r="AK236" s="79"/>
      <c r="AL236" s="79"/>
      <c r="AM236" s="80"/>
      <c r="AN236" s="78">
        <f t="shared" ref="AN236" si="1165">SUM(AN234,AN235)</f>
        <v>88236</v>
      </c>
      <c r="AO236" s="79"/>
      <c r="AP236" s="79"/>
      <c r="AQ236" s="79"/>
      <c r="AR236" s="80"/>
      <c r="AS236" s="78">
        <f t="shared" ref="AS236" si="1166">SUM(AS234,AS235)</f>
        <v>91950</v>
      </c>
      <c r="AT236" s="79"/>
      <c r="AU236" s="79"/>
      <c r="AV236" s="79"/>
      <c r="AW236" s="80"/>
      <c r="AX236" s="78">
        <f t="shared" ref="AX236" si="1167">SUM(AX234,AX235)</f>
        <v>89938</v>
      </c>
      <c r="AY236" s="79"/>
      <c r="AZ236" s="79"/>
      <c r="BA236" s="79"/>
      <c r="BB236" s="80"/>
      <c r="BC236" s="78">
        <f t="shared" ref="BC236" si="1168">SUM(BC234,BC235)</f>
        <v>104384</v>
      </c>
      <c r="BD236" s="79"/>
      <c r="BE236" s="79"/>
      <c r="BF236" s="79"/>
      <c r="BG236" s="80"/>
      <c r="BH236" s="78">
        <f t="shared" ref="BH236" si="1169">SUM(BH234,BH235)</f>
        <v>83912</v>
      </c>
      <c r="BI236" s="79"/>
      <c r="BJ236" s="79"/>
      <c r="BK236" s="79"/>
      <c r="BL236" s="80"/>
      <c r="BM236" s="78">
        <f t="shared" ref="BM236" si="1170">SUM(BM234,BM235)</f>
        <v>93751</v>
      </c>
      <c r="BN236" s="79"/>
      <c r="BO236" s="79"/>
      <c r="BP236" s="79"/>
      <c r="BQ236" s="80"/>
      <c r="BR236" s="83">
        <f t="shared" ref="BR236" si="1171">SUM(BR234:BV235)</f>
        <v>1069048</v>
      </c>
      <c r="BS236" s="84"/>
      <c r="BT236" s="84"/>
      <c r="BU236" s="84"/>
      <c r="BV236" s="85"/>
      <c r="BW236" s="78">
        <f t="shared" ref="BW236" si="1172">SUM(BW234:CA235)</f>
        <v>101686</v>
      </c>
      <c r="BX236" s="79"/>
      <c r="BY236" s="79"/>
      <c r="BZ236" s="79"/>
      <c r="CA236" s="80"/>
      <c r="CB236" s="78">
        <f t="shared" ref="CB236" si="1173">SUM(CB234:CF235)</f>
        <v>76280</v>
      </c>
      <c r="CC236" s="79"/>
      <c r="CD236" s="79"/>
      <c r="CE236" s="79"/>
      <c r="CF236" s="80"/>
      <c r="CG236" s="78">
        <f t="shared" ref="CG236" si="1174">SUM(CG234:CK235)</f>
        <v>115121</v>
      </c>
      <c r="CH236" s="79"/>
      <c r="CI236" s="79"/>
      <c r="CJ236" s="79"/>
      <c r="CK236" s="80"/>
      <c r="CL236" s="78">
        <f t="shared" si="881"/>
        <v>1130024</v>
      </c>
      <c r="CM236" s="79"/>
      <c r="CN236" s="79"/>
      <c r="CO236" s="79"/>
      <c r="CP236" s="80"/>
    </row>
    <row r="237" spans="1:94" ht="13.7" customHeight="1" x14ac:dyDescent="0.15">
      <c r="A237" s="115" t="str">
        <f>A1</f>
        <v>管内空港の利用概況集計表（平成３０年１月～平成３１年３月）</v>
      </c>
      <c r="B237" s="115"/>
      <c r="C237" s="115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  <c r="AA237" s="115"/>
      <c r="AB237" s="115"/>
      <c r="AC237" s="115"/>
      <c r="AD237" s="115"/>
      <c r="AE237" s="115"/>
      <c r="AF237" s="115"/>
      <c r="AG237" s="115"/>
      <c r="AH237" s="115"/>
      <c r="AI237" s="115"/>
      <c r="AJ237" s="115"/>
      <c r="AK237" s="115"/>
      <c r="AL237" s="115"/>
      <c r="AM237" s="115"/>
      <c r="AN237" s="115"/>
      <c r="AO237" s="115"/>
      <c r="AP237" s="115"/>
      <c r="AQ237" s="115"/>
      <c r="AR237" s="115"/>
      <c r="AS237" s="115"/>
      <c r="AT237" s="115"/>
      <c r="AU237" s="115"/>
      <c r="AV237" s="115"/>
      <c r="AW237" s="115"/>
      <c r="AX237" s="115"/>
      <c r="AY237" s="115"/>
      <c r="AZ237" s="115"/>
      <c r="BA237" s="115"/>
      <c r="BB237" s="115"/>
      <c r="BC237" s="115"/>
      <c r="BD237" s="115"/>
      <c r="BE237" s="115"/>
      <c r="BF237" s="115"/>
      <c r="BG237" s="115"/>
      <c r="BH237" s="115"/>
      <c r="BI237" s="115"/>
      <c r="BJ237" s="115"/>
      <c r="BK237" s="115"/>
      <c r="BL237" s="115"/>
      <c r="BM237" s="115"/>
      <c r="BN237" s="115"/>
      <c r="BO237" s="115"/>
      <c r="BP237" s="115"/>
      <c r="BQ237" s="115"/>
      <c r="BR237" s="115"/>
      <c r="BS237" s="115"/>
      <c r="BT237" s="115"/>
      <c r="BU237" s="115"/>
      <c r="BV237" s="115"/>
      <c r="BW237" s="115"/>
      <c r="BX237" s="115"/>
      <c r="BY237" s="115"/>
      <c r="BZ237" s="115"/>
      <c r="CA237" s="115"/>
      <c r="CB237" s="115"/>
      <c r="CC237" s="115"/>
      <c r="CD237" s="115"/>
      <c r="CE237" s="115"/>
      <c r="CF237" s="115"/>
      <c r="CG237" s="115"/>
      <c r="CH237" s="115"/>
      <c r="CI237" s="115"/>
      <c r="CJ237" s="115"/>
      <c r="CK237" s="115"/>
      <c r="CL237" s="115"/>
      <c r="CM237" s="115"/>
      <c r="CN237" s="115"/>
      <c r="CO237" s="115"/>
      <c r="CP237" s="115"/>
    </row>
    <row r="238" spans="1:94" ht="13.7" customHeight="1" x14ac:dyDescent="0.15">
      <c r="A238" s="115"/>
      <c r="B238" s="115"/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  <c r="AA238" s="115"/>
      <c r="AB238" s="115"/>
      <c r="AC238" s="115"/>
      <c r="AD238" s="115"/>
      <c r="AE238" s="115"/>
      <c r="AF238" s="115"/>
      <c r="AG238" s="115"/>
      <c r="AH238" s="115"/>
      <c r="AI238" s="115"/>
      <c r="AJ238" s="115"/>
      <c r="AK238" s="115"/>
      <c r="AL238" s="115"/>
      <c r="AM238" s="115"/>
      <c r="AN238" s="115"/>
      <c r="AO238" s="115"/>
      <c r="AP238" s="115"/>
      <c r="AQ238" s="115"/>
      <c r="AR238" s="115"/>
      <c r="AS238" s="115"/>
      <c r="AT238" s="115"/>
      <c r="AU238" s="115"/>
      <c r="AV238" s="115"/>
      <c r="AW238" s="115"/>
      <c r="AX238" s="115"/>
      <c r="AY238" s="115"/>
      <c r="AZ238" s="115"/>
      <c r="BA238" s="115"/>
      <c r="BB238" s="115"/>
      <c r="BC238" s="115"/>
      <c r="BD238" s="115"/>
      <c r="BE238" s="115"/>
      <c r="BF238" s="115"/>
      <c r="BG238" s="115"/>
      <c r="BH238" s="115"/>
      <c r="BI238" s="115"/>
      <c r="BJ238" s="115"/>
      <c r="BK238" s="115"/>
      <c r="BL238" s="115"/>
      <c r="BM238" s="115"/>
      <c r="BN238" s="115"/>
      <c r="BO238" s="115"/>
      <c r="BP238" s="115"/>
      <c r="BQ238" s="115"/>
      <c r="BR238" s="115"/>
      <c r="BS238" s="115"/>
      <c r="BT238" s="115"/>
      <c r="BU238" s="115"/>
      <c r="BV238" s="115"/>
      <c r="BW238" s="115"/>
      <c r="BX238" s="115"/>
      <c r="BY238" s="115"/>
      <c r="BZ238" s="115"/>
      <c r="CA238" s="115"/>
      <c r="CB238" s="115"/>
      <c r="CC238" s="115"/>
      <c r="CD238" s="115"/>
      <c r="CE238" s="115"/>
      <c r="CF238" s="115"/>
      <c r="CG238" s="115"/>
      <c r="CH238" s="115"/>
      <c r="CI238" s="115"/>
      <c r="CJ238" s="115"/>
      <c r="CK238" s="115"/>
      <c r="CL238" s="115"/>
      <c r="CM238" s="115"/>
      <c r="CN238" s="115"/>
      <c r="CO238" s="115"/>
      <c r="CP238" s="115"/>
    </row>
    <row r="239" spans="1:94" ht="13.7" customHeight="1" thickBot="1" x14ac:dyDescent="0.2">
      <c r="A239" s="116" t="s">
        <v>56</v>
      </c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  <c r="CJ239" s="116"/>
      <c r="CK239" s="116"/>
      <c r="CL239" s="116"/>
      <c r="CM239" s="116"/>
      <c r="CN239" s="116"/>
      <c r="CO239" s="116"/>
      <c r="CP239" s="116"/>
    </row>
    <row r="240" spans="1:94" ht="13.7" customHeight="1" thickBot="1" x14ac:dyDescent="0.2">
      <c r="A240" s="124" t="s">
        <v>0</v>
      </c>
      <c r="B240" s="124"/>
      <c r="C240" s="124"/>
      <c r="D240" s="124"/>
      <c r="E240" s="124" t="s">
        <v>1</v>
      </c>
      <c r="F240" s="124"/>
      <c r="G240" s="124"/>
      <c r="H240" s="124"/>
      <c r="I240" s="126"/>
      <c r="J240" s="4" t="s">
        <v>62</v>
      </c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6"/>
      <c r="CL240" s="126" t="s">
        <v>58</v>
      </c>
      <c r="CM240" s="127"/>
      <c r="CN240" s="127"/>
      <c r="CO240" s="127"/>
      <c r="CP240" s="128"/>
    </row>
    <row r="241" spans="1:94" ht="13.7" customHeight="1" thickBot="1" x14ac:dyDescent="0.2">
      <c r="A241" s="125"/>
      <c r="B241" s="125"/>
      <c r="C241" s="125"/>
      <c r="D241" s="125"/>
      <c r="E241" s="125"/>
      <c r="F241" s="125"/>
      <c r="G241" s="125"/>
      <c r="H241" s="125"/>
      <c r="I241" s="125"/>
      <c r="J241" s="122" t="s">
        <v>51</v>
      </c>
      <c r="K241" s="122"/>
      <c r="L241" s="122"/>
      <c r="M241" s="122"/>
      <c r="N241" s="122"/>
      <c r="O241" s="122" t="s">
        <v>2</v>
      </c>
      <c r="P241" s="122"/>
      <c r="Q241" s="122"/>
      <c r="R241" s="122"/>
      <c r="S241" s="122"/>
      <c r="T241" s="122" t="s">
        <v>3</v>
      </c>
      <c r="U241" s="122"/>
      <c r="V241" s="122"/>
      <c r="W241" s="122"/>
      <c r="X241" s="122"/>
      <c r="Y241" s="13" t="s">
        <v>4</v>
      </c>
      <c r="Z241" s="13"/>
      <c r="AA241" s="13"/>
      <c r="AB241" s="13"/>
      <c r="AC241" s="13"/>
      <c r="AD241" s="13" t="s">
        <v>5</v>
      </c>
      <c r="AE241" s="13"/>
      <c r="AF241" s="13"/>
      <c r="AG241" s="13"/>
      <c r="AH241" s="13"/>
      <c r="AI241" s="13" t="s">
        <v>6</v>
      </c>
      <c r="AJ241" s="13"/>
      <c r="AK241" s="13"/>
      <c r="AL241" s="13"/>
      <c r="AM241" s="13"/>
      <c r="AN241" s="13" t="s">
        <v>7</v>
      </c>
      <c r="AO241" s="13"/>
      <c r="AP241" s="13"/>
      <c r="AQ241" s="13"/>
      <c r="AR241" s="13"/>
      <c r="AS241" s="13" t="s">
        <v>8</v>
      </c>
      <c r="AT241" s="13"/>
      <c r="AU241" s="13"/>
      <c r="AV241" s="13"/>
      <c r="AW241" s="13"/>
      <c r="AX241" s="13" t="s">
        <v>9</v>
      </c>
      <c r="AY241" s="13"/>
      <c r="AZ241" s="13"/>
      <c r="BA241" s="13"/>
      <c r="BB241" s="13"/>
      <c r="BC241" s="13" t="s">
        <v>10</v>
      </c>
      <c r="BD241" s="13"/>
      <c r="BE241" s="13"/>
      <c r="BF241" s="13"/>
      <c r="BG241" s="13"/>
      <c r="BH241" s="13" t="s">
        <v>11</v>
      </c>
      <c r="BI241" s="13"/>
      <c r="BJ241" s="13"/>
      <c r="BK241" s="13"/>
      <c r="BL241" s="13"/>
      <c r="BM241" s="122" t="s">
        <v>12</v>
      </c>
      <c r="BN241" s="122"/>
      <c r="BO241" s="122"/>
      <c r="BP241" s="122"/>
      <c r="BQ241" s="122"/>
      <c r="BR241" s="122" t="s">
        <v>63</v>
      </c>
      <c r="BS241" s="122"/>
      <c r="BT241" s="122"/>
      <c r="BU241" s="122"/>
      <c r="BV241" s="122"/>
      <c r="BW241" s="122" t="s">
        <v>51</v>
      </c>
      <c r="BX241" s="122"/>
      <c r="BY241" s="122"/>
      <c r="BZ241" s="122"/>
      <c r="CA241" s="122"/>
      <c r="CB241" s="122" t="s">
        <v>2</v>
      </c>
      <c r="CC241" s="122"/>
      <c r="CD241" s="122"/>
      <c r="CE241" s="122"/>
      <c r="CF241" s="122"/>
      <c r="CG241" s="122" t="s">
        <v>3</v>
      </c>
      <c r="CH241" s="122"/>
      <c r="CI241" s="122"/>
      <c r="CJ241" s="122"/>
      <c r="CK241" s="122"/>
      <c r="CL241" s="129"/>
      <c r="CM241" s="130"/>
      <c r="CN241" s="130"/>
      <c r="CO241" s="130"/>
      <c r="CP241" s="131"/>
    </row>
    <row r="242" spans="1:94" ht="13.7" customHeight="1" x14ac:dyDescent="0.15">
      <c r="A242" s="104" t="s">
        <v>47</v>
      </c>
      <c r="B242" s="105"/>
      <c r="C242" s="105"/>
      <c r="D242" s="105"/>
      <c r="E242" s="63" t="s">
        <v>54</v>
      </c>
      <c r="F242" s="64"/>
      <c r="G242" s="64"/>
      <c r="H242" s="64"/>
      <c r="I242" s="65"/>
      <c r="J242" s="30">
        <v>8305</v>
      </c>
      <c r="K242" s="31"/>
      <c r="L242" s="31"/>
      <c r="M242" s="31"/>
      <c r="N242" s="32"/>
      <c r="O242" s="30">
        <v>7779</v>
      </c>
      <c r="P242" s="31"/>
      <c r="Q242" s="31"/>
      <c r="R242" s="31"/>
      <c r="S242" s="32"/>
      <c r="T242" s="30">
        <v>8787</v>
      </c>
      <c r="U242" s="31"/>
      <c r="V242" s="31"/>
      <c r="W242" s="31"/>
      <c r="X242" s="32"/>
      <c r="Y242" s="30">
        <v>8535</v>
      </c>
      <c r="Z242" s="31"/>
      <c r="AA242" s="31"/>
      <c r="AB242" s="31"/>
      <c r="AC242" s="32"/>
      <c r="AD242" s="30">
        <v>9147</v>
      </c>
      <c r="AE242" s="31"/>
      <c r="AF242" s="31"/>
      <c r="AG242" s="31"/>
      <c r="AH242" s="32"/>
      <c r="AI242" s="30">
        <v>7027</v>
      </c>
      <c r="AJ242" s="31"/>
      <c r="AK242" s="31"/>
      <c r="AL242" s="31"/>
      <c r="AM242" s="32"/>
      <c r="AN242" s="30">
        <v>9098</v>
      </c>
      <c r="AO242" s="31"/>
      <c r="AP242" s="31"/>
      <c r="AQ242" s="31"/>
      <c r="AR242" s="32"/>
      <c r="AS242" s="30">
        <v>10143</v>
      </c>
      <c r="AT242" s="31"/>
      <c r="AU242" s="31"/>
      <c r="AV242" s="31"/>
      <c r="AW242" s="32"/>
      <c r="AX242" s="30">
        <v>7482</v>
      </c>
      <c r="AY242" s="31"/>
      <c r="AZ242" s="31"/>
      <c r="BA242" s="31"/>
      <c r="BB242" s="32"/>
      <c r="BC242" s="30">
        <v>8412</v>
      </c>
      <c r="BD242" s="31"/>
      <c r="BE242" s="31"/>
      <c r="BF242" s="31"/>
      <c r="BG242" s="32"/>
      <c r="BH242" s="30">
        <v>7894</v>
      </c>
      <c r="BI242" s="31"/>
      <c r="BJ242" s="31"/>
      <c r="BK242" s="31"/>
      <c r="BL242" s="32"/>
      <c r="BM242" s="30">
        <v>8164</v>
      </c>
      <c r="BN242" s="31"/>
      <c r="BO242" s="31"/>
      <c r="BP242" s="31"/>
      <c r="BQ242" s="32"/>
      <c r="BR242" s="89">
        <f>SUM(J242:BQ242)</f>
        <v>100773</v>
      </c>
      <c r="BS242" s="90"/>
      <c r="BT242" s="90"/>
      <c r="BU242" s="90"/>
      <c r="BV242" s="91"/>
      <c r="BW242" s="30">
        <v>7930</v>
      </c>
      <c r="BX242" s="31"/>
      <c r="BY242" s="31"/>
      <c r="BZ242" s="31"/>
      <c r="CA242" s="32"/>
      <c r="CB242" s="30">
        <v>7272</v>
      </c>
      <c r="CC242" s="31"/>
      <c r="CD242" s="31"/>
      <c r="CE242" s="31"/>
      <c r="CF242" s="32"/>
      <c r="CG242" s="30">
        <v>9090</v>
      </c>
      <c r="CH242" s="31"/>
      <c r="CI242" s="31"/>
      <c r="CJ242" s="31"/>
      <c r="CK242" s="32"/>
      <c r="CL242" s="69">
        <f>SUM(Y242:BQ242,BW242:CK242)</f>
        <v>100194</v>
      </c>
      <c r="CM242" s="69"/>
      <c r="CN242" s="69"/>
      <c r="CO242" s="69"/>
      <c r="CP242" s="69"/>
    </row>
    <row r="243" spans="1:94" ht="13.7" customHeight="1" x14ac:dyDescent="0.15">
      <c r="A243" s="104"/>
      <c r="B243" s="105"/>
      <c r="C243" s="105"/>
      <c r="D243" s="105"/>
      <c r="E243" s="43" t="s">
        <v>52</v>
      </c>
      <c r="F243" s="44"/>
      <c r="G243" s="44"/>
      <c r="H243" s="44"/>
      <c r="I243" s="45"/>
      <c r="J243" s="27">
        <v>0</v>
      </c>
      <c r="K243" s="28"/>
      <c r="L243" s="28"/>
      <c r="M243" s="28"/>
      <c r="N243" s="29"/>
      <c r="O243" s="27">
        <v>0</v>
      </c>
      <c r="P243" s="28"/>
      <c r="Q243" s="28"/>
      <c r="R243" s="28"/>
      <c r="S243" s="29"/>
      <c r="T243" s="27">
        <v>0</v>
      </c>
      <c r="U243" s="28"/>
      <c r="V243" s="28"/>
      <c r="W243" s="28"/>
      <c r="X243" s="29"/>
      <c r="Y243" s="27">
        <v>0</v>
      </c>
      <c r="Z243" s="28"/>
      <c r="AA243" s="28"/>
      <c r="AB243" s="28"/>
      <c r="AC243" s="29"/>
      <c r="AD243" s="27">
        <v>0</v>
      </c>
      <c r="AE243" s="28"/>
      <c r="AF243" s="28"/>
      <c r="AG243" s="28"/>
      <c r="AH243" s="29"/>
      <c r="AI243" s="27">
        <v>0</v>
      </c>
      <c r="AJ243" s="28"/>
      <c r="AK243" s="28"/>
      <c r="AL243" s="28"/>
      <c r="AM243" s="29"/>
      <c r="AN243" s="27">
        <v>0</v>
      </c>
      <c r="AO243" s="28"/>
      <c r="AP243" s="28"/>
      <c r="AQ243" s="28"/>
      <c r="AR243" s="29"/>
      <c r="AS243" s="27">
        <v>0</v>
      </c>
      <c r="AT243" s="28"/>
      <c r="AU243" s="28"/>
      <c r="AV243" s="28"/>
      <c r="AW243" s="29"/>
      <c r="AX243" s="27">
        <v>0</v>
      </c>
      <c r="AY243" s="28"/>
      <c r="AZ243" s="28"/>
      <c r="BA243" s="28"/>
      <c r="BB243" s="29"/>
      <c r="BC243" s="27">
        <v>0</v>
      </c>
      <c r="BD243" s="28"/>
      <c r="BE243" s="28"/>
      <c r="BF243" s="28"/>
      <c r="BG243" s="29"/>
      <c r="BH243" s="27">
        <v>0</v>
      </c>
      <c r="BI243" s="28"/>
      <c r="BJ243" s="28"/>
      <c r="BK243" s="28"/>
      <c r="BL243" s="29"/>
      <c r="BM243" s="27">
        <v>0</v>
      </c>
      <c r="BN243" s="28"/>
      <c r="BO243" s="28"/>
      <c r="BP243" s="28"/>
      <c r="BQ243" s="29"/>
      <c r="BR243" s="66">
        <f>SUM(J243:BQ243)</f>
        <v>0</v>
      </c>
      <c r="BS243" s="67"/>
      <c r="BT243" s="67"/>
      <c r="BU243" s="67"/>
      <c r="BV243" s="68"/>
      <c r="BW243" s="27">
        <v>0</v>
      </c>
      <c r="BX243" s="28"/>
      <c r="BY243" s="28"/>
      <c r="BZ243" s="28"/>
      <c r="CA243" s="29"/>
      <c r="CB243" s="27">
        <v>0</v>
      </c>
      <c r="CC243" s="28"/>
      <c r="CD243" s="28"/>
      <c r="CE243" s="28"/>
      <c r="CF243" s="29"/>
      <c r="CG243" s="27">
        <v>0</v>
      </c>
      <c r="CH243" s="28"/>
      <c r="CI243" s="28"/>
      <c r="CJ243" s="28"/>
      <c r="CK243" s="29"/>
      <c r="CL243" s="27">
        <f t="shared" ref="CL243:CL259" si="1175">SUM(Y243:BQ243,BW243:CK243)</f>
        <v>0</v>
      </c>
      <c r="CM243" s="28"/>
      <c r="CN243" s="28"/>
      <c r="CO243" s="28"/>
      <c r="CP243" s="29"/>
    </row>
    <row r="244" spans="1:94" ht="13.7" customHeight="1" x14ac:dyDescent="0.15">
      <c r="A244" s="104"/>
      <c r="B244" s="105"/>
      <c r="C244" s="105"/>
      <c r="D244" s="105"/>
      <c r="E244" s="51" t="s">
        <v>53</v>
      </c>
      <c r="F244" s="52"/>
      <c r="G244" s="52"/>
      <c r="H244" s="52"/>
      <c r="I244" s="53"/>
      <c r="J244" s="92">
        <f>SUM(J242:N243)</f>
        <v>8305</v>
      </c>
      <c r="K244" s="93"/>
      <c r="L244" s="93"/>
      <c r="M244" s="93"/>
      <c r="N244" s="94"/>
      <c r="O244" s="92">
        <f t="shared" ref="O244" si="1176">SUM(O242:S243)</f>
        <v>7779</v>
      </c>
      <c r="P244" s="93"/>
      <c r="Q244" s="93"/>
      <c r="R244" s="93"/>
      <c r="S244" s="94"/>
      <c r="T244" s="92">
        <f t="shared" ref="T244" si="1177">SUM(T242:X243)</f>
        <v>8787</v>
      </c>
      <c r="U244" s="93"/>
      <c r="V244" s="93"/>
      <c r="W244" s="93"/>
      <c r="X244" s="94"/>
      <c r="Y244" s="92">
        <f>SUM(Y242:AC243)</f>
        <v>8535</v>
      </c>
      <c r="Z244" s="93"/>
      <c r="AA244" s="93"/>
      <c r="AB244" s="93"/>
      <c r="AC244" s="94"/>
      <c r="AD244" s="92">
        <f t="shared" ref="AD244" si="1178">SUM(AD242:AH243)</f>
        <v>9147</v>
      </c>
      <c r="AE244" s="93"/>
      <c r="AF244" s="93"/>
      <c r="AG244" s="93"/>
      <c r="AH244" s="94"/>
      <c r="AI244" s="92">
        <f t="shared" ref="AI244" si="1179">SUM(AI242:AM243)</f>
        <v>7027</v>
      </c>
      <c r="AJ244" s="93"/>
      <c r="AK244" s="93"/>
      <c r="AL244" s="93"/>
      <c r="AM244" s="94"/>
      <c r="AN244" s="92">
        <f t="shared" ref="AN244" si="1180">SUM(AN242:AR243)</f>
        <v>9098</v>
      </c>
      <c r="AO244" s="93"/>
      <c r="AP244" s="93"/>
      <c r="AQ244" s="93"/>
      <c r="AR244" s="94"/>
      <c r="AS244" s="92">
        <f t="shared" ref="AS244" si="1181">SUM(AS242:AW243)</f>
        <v>10143</v>
      </c>
      <c r="AT244" s="93"/>
      <c r="AU244" s="93"/>
      <c r="AV244" s="93"/>
      <c r="AW244" s="94"/>
      <c r="AX244" s="92">
        <f t="shared" ref="AX244" si="1182">SUM(AX242:BB243)</f>
        <v>7482</v>
      </c>
      <c r="AY244" s="93"/>
      <c r="AZ244" s="93"/>
      <c r="BA244" s="93"/>
      <c r="BB244" s="94"/>
      <c r="BC244" s="92">
        <f t="shared" ref="BC244" si="1183">SUM(BC242:BG243)</f>
        <v>8412</v>
      </c>
      <c r="BD244" s="93"/>
      <c r="BE244" s="93"/>
      <c r="BF244" s="93"/>
      <c r="BG244" s="94"/>
      <c r="BH244" s="92">
        <f t="shared" ref="BH244" si="1184">SUM(BH242:BL243)</f>
        <v>7894</v>
      </c>
      <c r="BI244" s="93"/>
      <c r="BJ244" s="93"/>
      <c r="BK244" s="93"/>
      <c r="BL244" s="94"/>
      <c r="BM244" s="92">
        <f t="shared" ref="BM244" si="1185">SUM(BM242:BQ243)</f>
        <v>8164</v>
      </c>
      <c r="BN244" s="93"/>
      <c r="BO244" s="93"/>
      <c r="BP244" s="93"/>
      <c r="BQ244" s="94"/>
      <c r="BR244" s="20">
        <f>SUM(BR242:BV243)</f>
        <v>100773</v>
      </c>
      <c r="BS244" s="21"/>
      <c r="BT244" s="21"/>
      <c r="BU244" s="21"/>
      <c r="BV244" s="22"/>
      <c r="BW244" s="92">
        <f>SUM(BW242:CA243)</f>
        <v>7930</v>
      </c>
      <c r="BX244" s="93"/>
      <c r="BY244" s="93"/>
      <c r="BZ244" s="93"/>
      <c r="CA244" s="94"/>
      <c r="CB244" s="92">
        <f t="shared" ref="CB244" si="1186">SUM(CB242:CF243)</f>
        <v>7272</v>
      </c>
      <c r="CC244" s="93"/>
      <c r="CD244" s="93"/>
      <c r="CE244" s="93"/>
      <c r="CF244" s="94"/>
      <c r="CG244" s="92">
        <f t="shared" ref="CG244" si="1187">SUM(CG242:CK243)</f>
        <v>9090</v>
      </c>
      <c r="CH244" s="93"/>
      <c r="CI244" s="93"/>
      <c r="CJ244" s="93"/>
      <c r="CK244" s="94"/>
      <c r="CL244" s="24">
        <f t="shared" si="1175"/>
        <v>100194</v>
      </c>
      <c r="CM244" s="25"/>
      <c r="CN244" s="25"/>
      <c r="CO244" s="25"/>
      <c r="CP244" s="26"/>
    </row>
    <row r="245" spans="1:94" ht="13.7" customHeight="1" x14ac:dyDescent="0.15">
      <c r="A245" s="104"/>
      <c r="B245" s="105"/>
      <c r="C245" s="105"/>
      <c r="D245" s="105"/>
      <c r="E245" s="63" t="s">
        <v>55</v>
      </c>
      <c r="F245" s="64"/>
      <c r="G245" s="64"/>
      <c r="H245" s="64"/>
      <c r="I245" s="65"/>
      <c r="J245" s="30">
        <v>3258</v>
      </c>
      <c r="K245" s="31"/>
      <c r="L245" s="31"/>
      <c r="M245" s="31"/>
      <c r="N245" s="32"/>
      <c r="O245" s="30">
        <v>2951</v>
      </c>
      <c r="P245" s="31"/>
      <c r="Q245" s="31"/>
      <c r="R245" s="31"/>
      <c r="S245" s="32"/>
      <c r="T245" s="30">
        <v>3731</v>
      </c>
      <c r="U245" s="31"/>
      <c r="V245" s="31"/>
      <c r="W245" s="31"/>
      <c r="X245" s="32"/>
      <c r="Y245" s="30">
        <v>3410</v>
      </c>
      <c r="Z245" s="31"/>
      <c r="AA245" s="31"/>
      <c r="AB245" s="31"/>
      <c r="AC245" s="32"/>
      <c r="AD245" s="30">
        <v>3903</v>
      </c>
      <c r="AE245" s="31"/>
      <c r="AF245" s="31"/>
      <c r="AG245" s="31"/>
      <c r="AH245" s="32"/>
      <c r="AI245" s="30">
        <v>3752</v>
      </c>
      <c r="AJ245" s="31"/>
      <c r="AK245" s="31"/>
      <c r="AL245" s="31"/>
      <c r="AM245" s="32"/>
      <c r="AN245" s="30">
        <v>3345</v>
      </c>
      <c r="AO245" s="31"/>
      <c r="AP245" s="31"/>
      <c r="AQ245" s="31"/>
      <c r="AR245" s="32"/>
      <c r="AS245" s="30">
        <v>3160</v>
      </c>
      <c r="AT245" s="31"/>
      <c r="AU245" s="31"/>
      <c r="AV245" s="31"/>
      <c r="AW245" s="32"/>
      <c r="AX245" s="30">
        <v>2784</v>
      </c>
      <c r="AY245" s="31"/>
      <c r="AZ245" s="31"/>
      <c r="BA245" s="31"/>
      <c r="BB245" s="32"/>
      <c r="BC245" s="30">
        <v>3550</v>
      </c>
      <c r="BD245" s="31"/>
      <c r="BE245" s="31"/>
      <c r="BF245" s="31"/>
      <c r="BG245" s="32"/>
      <c r="BH245" s="30">
        <v>3113</v>
      </c>
      <c r="BI245" s="31"/>
      <c r="BJ245" s="31"/>
      <c r="BK245" s="31"/>
      <c r="BL245" s="32"/>
      <c r="BM245" s="30">
        <v>3704</v>
      </c>
      <c r="BN245" s="31"/>
      <c r="BO245" s="31"/>
      <c r="BP245" s="31"/>
      <c r="BQ245" s="32"/>
      <c r="BR245" s="14">
        <f>SUM(J245:BQ245)</f>
        <v>40661</v>
      </c>
      <c r="BS245" s="15"/>
      <c r="BT245" s="15"/>
      <c r="BU245" s="15"/>
      <c r="BV245" s="16"/>
      <c r="BW245" s="30">
        <v>2944</v>
      </c>
      <c r="BX245" s="31"/>
      <c r="BY245" s="31"/>
      <c r="BZ245" s="31"/>
      <c r="CA245" s="32"/>
      <c r="CB245" s="30">
        <v>2819</v>
      </c>
      <c r="CC245" s="31"/>
      <c r="CD245" s="31"/>
      <c r="CE245" s="31"/>
      <c r="CF245" s="32"/>
      <c r="CG245" s="30">
        <v>3183</v>
      </c>
      <c r="CH245" s="31"/>
      <c r="CI245" s="31"/>
      <c r="CJ245" s="31"/>
      <c r="CK245" s="32"/>
      <c r="CL245" s="30">
        <f t="shared" si="1175"/>
        <v>39667</v>
      </c>
      <c r="CM245" s="31"/>
      <c r="CN245" s="31"/>
      <c r="CO245" s="31"/>
      <c r="CP245" s="32"/>
    </row>
    <row r="246" spans="1:94" ht="13.7" customHeight="1" x14ac:dyDescent="0.15">
      <c r="A246" s="104"/>
      <c r="B246" s="105"/>
      <c r="C246" s="105"/>
      <c r="D246" s="105"/>
      <c r="E246" s="43" t="s">
        <v>52</v>
      </c>
      <c r="F246" s="44"/>
      <c r="G246" s="44"/>
      <c r="H246" s="44"/>
      <c r="I246" s="45"/>
      <c r="J246" s="27">
        <v>0</v>
      </c>
      <c r="K246" s="28"/>
      <c r="L246" s="28"/>
      <c r="M246" s="28"/>
      <c r="N246" s="29"/>
      <c r="O246" s="27">
        <v>0</v>
      </c>
      <c r="P246" s="28"/>
      <c r="Q246" s="28"/>
      <c r="R246" s="28"/>
      <c r="S246" s="29"/>
      <c r="T246" s="27">
        <v>0</v>
      </c>
      <c r="U246" s="28"/>
      <c r="V246" s="28"/>
      <c r="W246" s="28"/>
      <c r="X246" s="29"/>
      <c r="Y246" s="27">
        <v>0</v>
      </c>
      <c r="Z246" s="28"/>
      <c r="AA246" s="28"/>
      <c r="AB246" s="28"/>
      <c r="AC246" s="29"/>
      <c r="AD246" s="27">
        <v>0</v>
      </c>
      <c r="AE246" s="28"/>
      <c r="AF246" s="28"/>
      <c r="AG246" s="28"/>
      <c r="AH246" s="29"/>
      <c r="AI246" s="27">
        <v>0</v>
      </c>
      <c r="AJ246" s="28"/>
      <c r="AK246" s="28"/>
      <c r="AL246" s="28"/>
      <c r="AM246" s="29"/>
      <c r="AN246" s="27">
        <v>0</v>
      </c>
      <c r="AO246" s="28"/>
      <c r="AP246" s="28"/>
      <c r="AQ246" s="28"/>
      <c r="AR246" s="29"/>
      <c r="AS246" s="27">
        <v>0</v>
      </c>
      <c r="AT246" s="28"/>
      <c r="AU246" s="28"/>
      <c r="AV246" s="28"/>
      <c r="AW246" s="29"/>
      <c r="AX246" s="27">
        <v>0</v>
      </c>
      <c r="AY246" s="28"/>
      <c r="AZ246" s="28"/>
      <c r="BA246" s="28"/>
      <c r="BB246" s="29"/>
      <c r="BC246" s="27">
        <v>0</v>
      </c>
      <c r="BD246" s="28"/>
      <c r="BE246" s="28"/>
      <c r="BF246" s="28"/>
      <c r="BG246" s="29"/>
      <c r="BH246" s="27">
        <v>0</v>
      </c>
      <c r="BI246" s="28"/>
      <c r="BJ246" s="28"/>
      <c r="BK246" s="28"/>
      <c r="BL246" s="29"/>
      <c r="BM246" s="27">
        <v>0</v>
      </c>
      <c r="BN246" s="28"/>
      <c r="BO246" s="28"/>
      <c r="BP246" s="28"/>
      <c r="BQ246" s="29"/>
      <c r="BR246" s="66">
        <f>SUM(J246:BQ246)</f>
        <v>0</v>
      </c>
      <c r="BS246" s="67"/>
      <c r="BT246" s="67"/>
      <c r="BU246" s="67"/>
      <c r="BV246" s="68"/>
      <c r="BW246" s="27">
        <v>0</v>
      </c>
      <c r="BX246" s="28"/>
      <c r="BY246" s="28"/>
      <c r="BZ246" s="28"/>
      <c r="CA246" s="29"/>
      <c r="CB246" s="27">
        <v>0</v>
      </c>
      <c r="CC246" s="28"/>
      <c r="CD246" s="28"/>
      <c r="CE246" s="28"/>
      <c r="CF246" s="29"/>
      <c r="CG246" s="27">
        <v>0</v>
      </c>
      <c r="CH246" s="28"/>
      <c r="CI246" s="28"/>
      <c r="CJ246" s="28"/>
      <c r="CK246" s="29"/>
      <c r="CL246" s="27">
        <f t="shared" si="1175"/>
        <v>0</v>
      </c>
      <c r="CM246" s="28"/>
      <c r="CN246" s="28"/>
      <c r="CO246" s="28"/>
      <c r="CP246" s="29"/>
    </row>
    <row r="247" spans="1:94" ht="13.7" customHeight="1" x14ac:dyDescent="0.15">
      <c r="A247" s="104"/>
      <c r="B247" s="105"/>
      <c r="C247" s="105"/>
      <c r="D247" s="105"/>
      <c r="E247" s="51" t="s">
        <v>53</v>
      </c>
      <c r="F247" s="52"/>
      <c r="G247" s="52"/>
      <c r="H247" s="52"/>
      <c r="I247" s="53"/>
      <c r="J247" s="92">
        <f t="shared" ref="J247" si="1188">SUM(J245:N246)</f>
        <v>3258</v>
      </c>
      <c r="K247" s="93"/>
      <c r="L247" s="93"/>
      <c r="M247" s="93"/>
      <c r="N247" s="94"/>
      <c r="O247" s="92">
        <f t="shared" ref="O247" si="1189">SUM(O245:S246)</f>
        <v>2951</v>
      </c>
      <c r="P247" s="93"/>
      <c r="Q247" s="93"/>
      <c r="R247" s="93"/>
      <c r="S247" s="94"/>
      <c r="T247" s="92">
        <f t="shared" ref="T247" si="1190">SUM(T245:X246)</f>
        <v>3731</v>
      </c>
      <c r="U247" s="93"/>
      <c r="V247" s="93"/>
      <c r="W247" s="93"/>
      <c r="X247" s="94"/>
      <c r="Y247" s="92">
        <f t="shared" ref="Y247" si="1191">SUM(Y245:AC246)</f>
        <v>3410</v>
      </c>
      <c r="Z247" s="93"/>
      <c r="AA247" s="93"/>
      <c r="AB247" s="93"/>
      <c r="AC247" s="94"/>
      <c r="AD247" s="92">
        <f t="shared" ref="AD247" si="1192">SUM(AD245:AH246)</f>
        <v>3903</v>
      </c>
      <c r="AE247" s="93"/>
      <c r="AF247" s="93"/>
      <c r="AG247" s="93"/>
      <c r="AH247" s="94"/>
      <c r="AI247" s="92">
        <f t="shared" ref="AI247" si="1193">SUM(AI245:AM246)</f>
        <v>3752</v>
      </c>
      <c r="AJ247" s="93"/>
      <c r="AK247" s="93"/>
      <c r="AL247" s="93"/>
      <c r="AM247" s="94"/>
      <c r="AN247" s="92">
        <f t="shared" ref="AN247" si="1194">SUM(AN245:AR246)</f>
        <v>3345</v>
      </c>
      <c r="AO247" s="93"/>
      <c r="AP247" s="93"/>
      <c r="AQ247" s="93"/>
      <c r="AR247" s="94"/>
      <c r="AS247" s="92">
        <f t="shared" ref="AS247" si="1195">SUM(AS245:AW246)</f>
        <v>3160</v>
      </c>
      <c r="AT247" s="93"/>
      <c r="AU247" s="93"/>
      <c r="AV247" s="93"/>
      <c r="AW247" s="94"/>
      <c r="AX247" s="92">
        <f t="shared" ref="AX247" si="1196">SUM(AX245:BB246)</f>
        <v>2784</v>
      </c>
      <c r="AY247" s="93"/>
      <c r="AZ247" s="93"/>
      <c r="BA247" s="93"/>
      <c r="BB247" s="94"/>
      <c r="BC247" s="92">
        <f t="shared" ref="BC247" si="1197">SUM(BC245:BG246)</f>
        <v>3550</v>
      </c>
      <c r="BD247" s="93"/>
      <c r="BE247" s="93"/>
      <c r="BF247" s="93"/>
      <c r="BG247" s="94"/>
      <c r="BH247" s="92">
        <f t="shared" ref="BH247" si="1198">SUM(BH245:BL246)</f>
        <v>3113</v>
      </c>
      <c r="BI247" s="93"/>
      <c r="BJ247" s="93"/>
      <c r="BK247" s="93"/>
      <c r="BL247" s="94"/>
      <c r="BM247" s="92">
        <f t="shared" ref="BM247" si="1199">SUM(BM245:BQ246)</f>
        <v>3704</v>
      </c>
      <c r="BN247" s="93"/>
      <c r="BO247" s="93"/>
      <c r="BP247" s="93"/>
      <c r="BQ247" s="94"/>
      <c r="BR247" s="34">
        <f>SUM(BR245:BV246)</f>
        <v>40661</v>
      </c>
      <c r="BS247" s="35"/>
      <c r="BT247" s="35"/>
      <c r="BU247" s="35"/>
      <c r="BV247" s="36"/>
      <c r="BW247" s="92">
        <f t="shared" ref="BW247" si="1200">SUM(BW245:CA246)</f>
        <v>2944</v>
      </c>
      <c r="BX247" s="93"/>
      <c r="BY247" s="93"/>
      <c r="BZ247" s="93"/>
      <c r="CA247" s="94"/>
      <c r="CB247" s="92">
        <f t="shared" ref="CB247" si="1201">SUM(CB245:CF246)</f>
        <v>2819</v>
      </c>
      <c r="CC247" s="93"/>
      <c r="CD247" s="93"/>
      <c r="CE247" s="93"/>
      <c r="CF247" s="94"/>
      <c r="CG247" s="92">
        <f t="shared" ref="CG247" si="1202">SUM(CG245:CK246)</f>
        <v>3183</v>
      </c>
      <c r="CH247" s="93"/>
      <c r="CI247" s="93"/>
      <c r="CJ247" s="93"/>
      <c r="CK247" s="94"/>
      <c r="CL247" s="24">
        <f t="shared" si="1175"/>
        <v>39667</v>
      </c>
      <c r="CM247" s="25"/>
      <c r="CN247" s="25"/>
      <c r="CO247" s="25"/>
      <c r="CP247" s="26"/>
    </row>
    <row r="248" spans="1:94" ht="13.7" customHeight="1" x14ac:dyDescent="0.15">
      <c r="A248" s="95" t="s">
        <v>48</v>
      </c>
      <c r="B248" s="96"/>
      <c r="C248" s="96"/>
      <c r="D248" s="97"/>
      <c r="E248" s="63" t="s">
        <v>54</v>
      </c>
      <c r="F248" s="64"/>
      <c r="G248" s="64"/>
      <c r="H248" s="64"/>
      <c r="I248" s="65"/>
      <c r="J248" s="30">
        <v>41719</v>
      </c>
      <c r="K248" s="31"/>
      <c r="L248" s="31"/>
      <c r="M248" s="31"/>
      <c r="N248" s="32"/>
      <c r="O248" s="30">
        <v>41881</v>
      </c>
      <c r="P248" s="31"/>
      <c r="Q248" s="31"/>
      <c r="R248" s="31"/>
      <c r="S248" s="32"/>
      <c r="T248" s="30">
        <v>51976</v>
      </c>
      <c r="U248" s="31"/>
      <c r="V248" s="31"/>
      <c r="W248" s="31"/>
      <c r="X248" s="32"/>
      <c r="Y248" s="30">
        <v>44517</v>
      </c>
      <c r="Z248" s="31"/>
      <c r="AA248" s="31"/>
      <c r="AB248" s="31"/>
      <c r="AC248" s="32"/>
      <c r="AD248" s="30">
        <v>46244</v>
      </c>
      <c r="AE248" s="31"/>
      <c r="AF248" s="31"/>
      <c r="AG248" s="31"/>
      <c r="AH248" s="32"/>
      <c r="AI248" s="30">
        <v>47622</v>
      </c>
      <c r="AJ248" s="31"/>
      <c r="AK248" s="31"/>
      <c r="AL248" s="31"/>
      <c r="AM248" s="32"/>
      <c r="AN248" s="30">
        <v>53151</v>
      </c>
      <c r="AO248" s="31"/>
      <c r="AP248" s="31"/>
      <c r="AQ248" s="31"/>
      <c r="AR248" s="32"/>
      <c r="AS248" s="30">
        <v>58541</v>
      </c>
      <c r="AT248" s="31"/>
      <c r="AU248" s="31"/>
      <c r="AV248" s="31"/>
      <c r="AW248" s="32"/>
      <c r="AX248" s="30">
        <v>48571</v>
      </c>
      <c r="AY248" s="31"/>
      <c r="AZ248" s="31"/>
      <c r="BA248" s="31"/>
      <c r="BB248" s="32"/>
      <c r="BC248" s="30">
        <v>52658</v>
      </c>
      <c r="BD248" s="31"/>
      <c r="BE248" s="31"/>
      <c r="BF248" s="31"/>
      <c r="BG248" s="32"/>
      <c r="BH248" s="30">
        <v>51991</v>
      </c>
      <c r="BI248" s="31"/>
      <c r="BJ248" s="31"/>
      <c r="BK248" s="31"/>
      <c r="BL248" s="32"/>
      <c r="BM248" s="30">
        <v>47611</v>
      </c>
      <c r="BN248" s="31"/>
      <c r="BO248" s="31"/>
      <c r="BP248" s="31"/>
      <c r="BQ248" s="32"/>
      <c r="BR248" s="14">
        <f>SUM(J248:BQ248)</f>
        <v>586482</v>
      </c>
      <c r="BS248" s="15"/>
      <c r="BT248" s="15"/>
      <c r="BU248" s="15"/>
      <c r="BV248" s="16"/>
      <c r="BW248" s="30">
        <v>44440</v>
      </c>
      <c r="BX248" s="31"/>
      <c r="BY248" s="31"/>
      <c r="BZ248" s="31"/>
      <c r="CA248" s="32"/>
      <c r="CB248" s="30">
        <v>44333</v>
      </c>
      <c r="CC248" s="31"/>
      <c r="CD248" s="31"/>
      <c r="CE248" s="31"/>
      <c r="CF248" s="32"/>
      <c r="CG248" s="30">
        <v>55174</v>
      </c>
      <c r="CH248" s="31"/>
      <c r="CI248" s="31"/>
      <c r="CJ248" s="31"/>
      <c r="CK248" s="32"/>
      <c r="CL248" s="30">
        <f t="shared" si="1175"/>
        <v>594853</v>
      </c>
      <c r="CM248" s="31"/>
      <c r="CN248" s="31"/>
      <c r="CO248" s="31"/>
      <c r="CP248" s="32"/>
    </row>
    <row r="249" spans="1:94" ht="13.7" customHeight="1" x14ac:dyDescent="0.15">
      <c r="A249" s="98"/>
      <c r="B249" s="99"/>
      <c r="C249" s="99"/>
      <c r="D249" s="100"/>
      <c r="E249" s="43" t="s">
        <v>52</v>
      </c>
      <c r="F249" s="44"/>
      <c r="G249" s="44"/>
      <c r="H249" s="44"/>
      <c r="I249" s="45"/>
      <c r="J249" s="27">
        <v>7682</v>
      </c>
      <c r="K249" s="28"/>
      <c r="L249" s="28"/>
      <c r="M249" s="28"/>
      <c r="N249" s="29"/>
      <c r="O249" s="27">
        <v>9722</v>
      </c>
      <c r="P249" s="28"/>
      <c r="Q249" s="28"/>
      <c r="R249" s="28"/>
      <c r="S249" s="29"/>
      <c r="T249" s="27">
        <v>11248</v>
      </c>
      <c r="U249" s="28"/>
      <c r="V249" s="28"/>
      <c r="W249" s="28"/>
      <c r="X249" s="29"/>
      <c r="Y249" s="27">
        <v>11767</v>
      </c>
      <c r="Z249" s="28"/>
      <c r="AA249" s="28"/>
      <c r="AB249" s="28"/>
      <c r="AC249" s="29"/>
      <c r="AD249" s="27">
        <v>10983</v>
      </c>
      <c r="AE249" s="28"/>
      <c r="AF249" s="28"/>
      <c r="AG249" s="28"/>
      <c r="AH249" s="29"/>
      <c r="AI249" s="27">
        <v>11075</v>
      </c>
      <c r="AJ249" s="28"/>
      <c r="AK249" s="28"/>
      <c r="AL249" s="28"/>
      <c r="AM249" s="29"/>
      <c r="AN249" s="27">
        <v>12605</v>
      </c>
      <c r="AO249" s="28"/>
      <c r="AP249" s="28"/>
      <c r="AQ249" s="28"/>
      <c r="AR249" s="29"/>
      <c r="AS249" s="27">
        <v>15949</v>
      </c>
      <c r="AT249" s="28"/>
      <c r="AU249" s="28"/>
      <c r="AV249" s="28"/>
      <c r="AW249" s="29"/>
      <c r="AX249" s="27">
        <v>15305</v>
      </c>
      <c r="AY249" s="28"/>
      <c r="AZ249" s="28"/>
      <c r="BA249" s="28"/>
      <c r="BB249" s="29"/>
      <c r="BC249" s="27">
        <v>14618</v>
      </c>
      <c r="BD249" s="28"/>
      <c r="BE249" s="28"/>
      <c r="BF249" s="28"/>
      <c r="BG249" s="29"/>
      <c r="BH249" s="27">
        <v>12673</v>
      </c>
      <c r="BI249" s="28"/>
      <c r="BJ249" s="28"/>
      <c r="BK249" s="28"/>
      <c r="BL249" s="29"/>
      <c r="BM249" s="27">
        <v>13288</v>
      </c>
      <c r="BN249" s="28"/>
      <c r="BO249" s="28"/>
      <c r="BP249" s="28"/>
      <c r="BQ249" s="29"/>
      <c r="BR249" s="66">
        <f>SUM(J249:BQ249)</f>
        <v>146915</v>
      </c>
      <c r="BS249" s="67"/>
      <c r="BT249" s="67"/>
      <c r="BU249" s="67"/>
      <c r="BV249" s="68"/>
      <c r="BW249" s="27">
        <v>15580</v>
      </c>
      <c r="BX249" s="28"/>
      <c r="BY249" s="28"/>
      <c r="BZ249" s="28"/>
      <c r="CA249" s="29"/>
      <c r="CB249" s="27">
        <v>14797</v>
      </c>
      <c r="CC249" s="28"/>
      <c r="CD249" s="28"/>
      <c r="CE249" s="28"/>
      <c r="CF249" s="29"/>
      <c r="CG249" s="27">
        <v>16909</v>
      </c>
      <c r="CH249" s="28"/>
      <c r="CI249" s="28"/>
      <c r="CJ249" s="28"/>
      <c r="CK249" s="29"/>
      <c r="CL249" s="27">
        <f t="shared" si="1175"/>
        <v>165549</v>
      </c>
      <c r="CM249" s="28"/>
      <c r="CN249" s="28"/>
      <c r="CO249" s="28"/>
      <c r="CP249" s="29"/>
    </row>
    <row r="250" spans="1:94" ht="13.7" customHeight="1" x14ac:dyDescent="0.15">
      <c r="A250" s="98"/>
      <c r="B250" s="99"/>
      <c r="C250" s="99"/>
      <c r="D250" s="100"/>
      <c r="E250" s="51" t="s">
        <v>53</v>
      </c>
      <c r="F250" s="52"/>
      <c r="G250" s="52"/>
      <c r="H250" s="52"/>
      <c r="I250" s="53"/>
      <c r="J250" s="92">
        <f t="shared" ref="J250" si="1203">SUM(J248:N249)</f>
        <v>49401</v>
      </c>
      <c r="K250" s="93"/>
      <c r="L250" s="93"/>
      <c r="M250" s="93"/>
      <c r="N250" s="94"/>
      <c r="O250" s="92">
        <f t="shared" ref="O250" si="1204">SUM(O248:S249)</f>
        <v>51603</v>
      </c>
      <c r="P250" s="93"/>
      <c r="Q250" s="93"/>
      <c r="R250" s="93"/>
      <c r="S250" s="94"/>
      <c r="T250" s="92">
        <f t="shared" ref="T250" si="1205">SUM(T248:X249)</f>
        <v>63224</v>
      </c>
      <c r="U250" s="93"/>
      <c r="V250" s="93"/>
      <c r="W250" s="93"/>
      <c r="X250" s="94"/>
      <c r="Y250" s="92">
        <f t="shared" ref="Y250" si="1206">SUM(Y248:AC249)</f>
        <v>56284</v>
      </c>
      <c r="Z250" s="93"/>
      <c r="AA250" s="93"/>
      <c r="AB250" s="93"/>
      <c r="AC250" s="94"/>
      <c r="AD250" s="92">
        <f t="shared" ref="AD250" si="1207">SUM(AD248:AH249)</f>
        <v>57227</v>
      </c>
      <c r="AE250" s="93"/>
      <c r="AF250" s="93"/>
      <c r="AG250" s="93"/>
      <c r="AH250" s="94"/>
      <c r="AI250" s="92">
        <f t="shared" ref="AI250" si="1208">SUM(AI248:AM249)</f>
        <v>58697</v>
      </c>
      <c r="AJ250" s="93"/>
      <c r="AK250" s="93"/>
      <c r="AL250" s="93"/>
      <c r="AM250" s="94"/>
      <c r="AN250" s="92">
        <f t="shared" ref="AN250" si="1209">SUM(AN248:AR249)</f>
        <v>65756</v>
      </c>
      <c r="AO250" s="93"/>
      <c r="AP250" s="93"/>
      <c r="AQ250" s="93"/>
      <c r="AR250" s="94"/>
      <c r="AS250" s="92">
        <f t="shared" ref="AS250" si="1210">SUM(AS248:AW249)</f>
        <v>74490</v>
      </c>
      <c r="AT250" s="93"/>
      <c r="AU250" s="93"/>
      <c r="AV250" s="93"/>
      <c r="AW250" s="94"/>
      <c r="AX250" s="92">
        <f t="shared" ref="AX250" si="1211">SUM(AX248:BB249)</f>
        <v>63876</v>
      </c>
      <c r="AY250" s="93"/>
      <c r="AZ250" s="93"/>
      <c r="BA250" s="93"/>
      <c r="BB250" s="94"/>
      <c r="BC250" s="92">
        <f t="shared" ref="BC250" si="1212">SUM(BC248:BG249)</f>
        <v>67276</v>
      </c>
      <c r="BD250" s="93"/>
      <c r="BE250" s="93"/>
      <c r="BF250" s="93"/>
      <c r="BG250" s="94"/>
      <c r="BH250" s="92">
        <f t="shared" ref="BH250" si="1213">SUM(BH248:BL249)</f>
        <v>64664</v>
      </c>
      <c r="BI250" s="93"/>
      <c r="BJ250" s="93"/>
      <c r="BK250" s="93"/>
      <c r="BL250" s="94"/>
      <c r="BM250" s="92">
        <f t="shared" ref="BM250" si="1214">SUM(BM248:BQ249)</f>
        <v>60899</v>
      </c>
      <c r="BN250" s="93"/>
      <c r="BO250" s="93"/>
      <c r="BP250" s="93"/>
      <c r="BQ250" s="94"/>
      <c r="BR250" s="34">
        <f>SUM(BR248:BV249)</f>
        <v>733397</v>
      </c>
      <c r="BS250" s="35"/>
      <c r="BT250" s="35"/>
      <c r="BU250" s="35"/>
      <c r="BV250" s="36"/>
      <c r="BW250" s="92">
        <f t="shared" ref="BW250" si="1215">SUM(BW248:CA249)</f>
        <v>60020</v>
      </c>
      <c r="BX250" s="93"/>
      <c r="BY250" s="93"/>
      <c r="BZ250" s="93"/>
      <c r="CA250" s="94"/>
      <c r="CB250" s="92">
        <f t="shared" ref="CB250" si="1216">SUM(CB248:CF249)</f>
        <v>59130</v>
      </c>
      <c r="CC250" s="93"/>
      <c r="CD250" s="93"/>
      <c r="CE250" s="93"/>
      <c r="CF250" s="94"/>
      <c r="CG250" s="92">
        <f t="shared" ref="CG250" si="1217">SUM(CG248:CK249)</f>
        <v>72083</v>
      </c>
      <c r="CH250" s="93"/>
      <c r="CI250" s="93"/>
      <c r="CJ250" s="93"/>
      <c r="CK250" s="94"/>
      <c r="CL250" s="24">
        <f t="shared" si="1175"/>
        <v>760402</v>
      </c>
      <c r="CM250" s="25"/>
      <c r="CN250" s="25"/>
      <c r="CO250" s="25"/>
      <c r="CP250" s="26"/>
    </row>
    <row r="251" spans="1:94" ht="13.7" customHeight="1" x14ac:dyDescent="0.15">
      <c r="A251" s="98"/>
      <c r="B251" s="99"/>
      <c r="C251" s="99"/>
      <c r="D251" s="100"/>
      <c r="E251" s="63" t="s">
        <v>55</v>
      </c>
      <c r="F251" s="64"/>
      <c r="G251" s="64"/>
      <c r="H251" s="64"/>
      <c r="I251" s="65"/>
      <c r="J251" s="30">
        <v>0</v>
      </c>
      <c r="K251" s="31"/>
      <c r="L251" s="31"/>
      <c r="M251" s="31"/>
      <c r="N251" s="32"/>
      <c r="O251" s="30">
        <v>0</v>
      </c>
      <c r="P251" s="31"/>
      <c r="Q251" s="31"/>
      <c r="R251" s="31"/>
      <c r="S251" s="32"/>
      <c r="T251" s="30">
        <v>0</v>
      </c>
      <c r="U251" s="31"/>
      <c r="V251" s="31"/>
      <c r="W251" s="31"/>
      <c r="X251" s="32"/>
      <c r="Y251" s="30">
        <v>0</v>
      </c>
      <c r="Z251" s="31"/>
      <c r="AA251" s="31"/>
      <c r="AB251" s="31"/>
      <c r="AC251" s="32"/>
      <c r="AD251" s="30">
        <v>0</v>
      </c>
      <c r="AE251" s="31"/>
      <c r="AF251" s="31"/>
      <c r="AG251" s="31"/>
      <c r="AH251" s="32"/>
      <c r="AI251" s="30">
        <v>0</v>
      </c>
      <c r="AJ251" s="31"/>
      <c r="AK251" s="31"/>
      <c r="AL251" s="31"/>
      <c r="AM251" s="32"/>
      <c r="AN251" s="30">
        <v>0</v>
      </c>
      <c r="AO251" s="31"/>
      <c r="AP251" s="31"/>
      <c r="AQ251" s="31"/>
      <c r="AR251" s="32"/>
      <c r="AS251" s="30">
        <v>0</v>
      </c>
      <c r="AT251" s="31"/>
      <c r="AU251" s="31"/>
      <c r="AV251" s="31"/>
      <c r="AW251" s="32"/>
      <c r="AX251" s="30">
        <v>0</v>
      </c>
      <c r="AY251" s="31"/>
      <c r="AZ251" s="31"/>
      <c r="BA251" s="31"/>
      <c r="BB251" s="32"/>
      <c r="BC251" s="30">
        <v>0</v>
      </c>
      <c r="BD251" s="31"/>
      <c r="BE251" s="31"/>
      <c r="BF251" s="31"/>
      <c r="BG251" s="32"/>
      <c r="BH251" s="30">
        <v>0</v>
      </c>
      <c r="BI251" s="31"/>
      <c r="BJ251" s="31"/>
      <c r="BK251" s="31"/>
      <c r="BL251" s="32"/>
      <c r="BM251" s="30">
        <v>0</v>
      </c>
      <c r="BN251" s="31"/>
      <c r="BO251" s="31"/>
      <c r="BP251" s="31"/>
      <c r="BQ251" s="32"/>
      <c r="BR251" s="14">
        <f t="shared" ref="BR251:BR252" si="1218">SUM(J251:BQ251)</f>
        <v>0</v>
      </c>
      <c r="BS251" s="15"/>
      <c r="BT251" s="15"/>
      <c r="BU251" s="15"/>
      <c r="BV251" s="16"/>
      <c r="BW251" s="30">
        <v>0</v>
      </c>
      <c r="BX251" s="31"/>
      <c r="BY251" s="31"/>
      <c r="BZ251" s="31"/>
      <c r="CA251" s="32"/>
      <c r="CB251" s="30">
        <v>0</v>
      </c>
      <c r="CC251" s="31"/>
      <c r="CD251" s="31"/>
      <c r="CE251" s="31"/>
      <c r="CF251" s="32"/>
      <c r="CG251" s="30">
        <v>0</v>
      </c>
      <c r="CH251" s="31"/>
      <c r="CI251" s="31"/>
      <c r="CJ251" s="31"/>
      <c r="CK251" s="32"/>
      <c r="CL251" s="30">
        <f t="shared" si="1175"/>
        <v>0</v>
      </c>
      <c r="CM251" s="31"/>
      <c r="CN251" s="31"/>
      <c r="CO251" s="31"/>
      <c r="CP251" s="32"/>
    </row>
    <row r="252" spans="1:94" ht="13.7" customHeight="1" x14ac:dyDescent="0.15">
      <c r="A252" s="98"/>
      <c r="B252" s="99"/>
      <c r="C252" s="99"/>
      <c r="D252" s="100"/>
      <c r="E252" s="43" t="s">
        <v>52</v>
      </c>
      <c r="F252" s="44"/>
      <c r="G252" s="44"/>
      <c r="H252" s="44"/>
      <c r="I252" s="45"/>
      <c r="J252" s="27">
        <v>30233</v>
      </c>
      <c r="K252" s="28"/>
      <c r="L252" s="28"/>
      <c r="M252" s="28"/>
      <c r="N252" s="29"/>
      <c r="O252" s="27">
        <v>18340</v>
      </c>
      <c r="P252" s="28"/>
      <c r="Q252" s="28"/>
      <c r="R252" s="28"/>
      <c r="S252" s="29"/>
      <c r="T252" s="27">
        <v>31891</v>
      </c>
      <c r="U252" s="28"/>
      <c r="V252" s="28"/>
      <c r="W252" s="28"/>
      <c r="X252" s="29"/>
      <c r="Y252" s="27">
        <v>25552</v>
      </c>
      <c r="Z252" s="28"/>
      <c r="AA252" s="28"/>
      <c r="AB252" s="28"/>
      <c r="AC252" s="29"/>
      <c r="AD252" s="27">
        <v>21639</v>
      </c>
      <c r="AE252" s="28"/>
      <c r="AF252" s="28"/>
      <c r="AG252" s="28"/>
      <c r="AH252" s="29"/>
      <c r="AI252" s="27">
        <v>25023</v>
      </c>
      <c r="AJ252" s="28"/>
      <c r="AK252" s="28"/>
      <c r="AL252" s="28"/>
      <c r="AM252" s="29"/>
      <c r="AN252" s="27">
        <v>26143</v>
      </c>
      <c r="AO252" s="28"/>
      <c r="AP252" s="28"/>
      <c r="AQ252" s="28"/>
      <c r="AR252" s="29"/>
      <c r="AS252" s="27">
        <v>21208</v>
      </c>
      <c r="AT252" s="28"/>
      <c r="AU252" s="28"/>
      <c r="AV252" s="28"/>
      <c r="AW252" s="29"/>
      <c r="AX252" s="27">
        <v>30730</v>
      </c>
      <c r="AY252" s="28"/>
      <c r="AZ252" s="28"/>
      <c r="BA252" s="28"/>
      <c r="BB252" s="29"/>
      <c r="BC252" s="27">
        <v>29684</v>
      </c>
      <c r="BD252" s="28"/>
      <c r="BE252" s="28"/>
      <c r="BF252" s="28"/>
      <c r="BG252" s="29"/>
      <c r="BH252" s="27">
        <v>33207</v>
      </c>
      <c r="BI252" s="28"/>
      <c r="BJ252" s="28"/>
      <c r="BK252" s="28"/>
      <c r="BL252" s="29"/>
      <c r="BM252" s="27">
        <v>28730</v>
      </c>
      <c r="BN252" s="28"/>
      <c r="BO252" s="28"/>
      <c r="BP252" s="28"/>
      <c r="BQ252" s="29"/>
      <c r="BR252" s="66">
        <f t="shared" si="1218"/>
        <v>322380</v>
      </c>
      <c r="BS252" s="67"/>
      <c r="BT252" s="67"/>
      <c r="BU252" s="67"/>
      <c r="BV252" s="68"/>
      <c r="BW252" s="27">
        <v>27776</v>
      </c>
      <c r="BX252" s="28"/>
      <c r="BY252" s="28"/>
      <c r="BZ252" s="28"/>
      <c r="CA252" s="29"/>
      <c r="CB252" s="27">
        <v>4497</v>
      </c>
      <c r="CC252" s="28"/>
      <c r="CD252" s="28"/>
      <c r="CE252" s="28"/>
      <c r="CF252" s="29"/>
      <c r="CG252" s="27">
        <v>30883</v>
      </c>
      <c r="CH252" s="28"/>
      <c r="CI252" s="28"/>
      <c r="CJ252" s="28"/>
      <c r="CK252" s="29"/>
      <c r="CL252" s="27">
        <f t="shared" si="1175"/>
        <v>305072</v>
      </c>
      <c r="CM252" s="28"/>
      <c r="CN252" s="28"/>
      <c r="CO252" s="28"/>
      <c r="CP252" s="29"/>
    </row>
    <row r="253" spans="1:94" ht="13.7" customHeight="1" thickBot="1" x14ac:dyDescent="0.2">
      <c r="A253" s="98"/>
      <c r="B253" s="99"/>
      <c r="C253" s="99"/>
      <c r="D253" s="100"/>
      <c r="E253" s="51" t="s">
        <v>53</v>
      </c>
      <c r="F253" s="52"/>
      <c r="G253" s="52"/>
      <c r="H253" s="52"/>
      <c r="I253" s="53"/>
      <c r="J253" s="92">
        <f t="shared" ref="J253" si="1219">SUM(J251:N252)</f>
        <v>30233</v>
      </c>
      <c r="K253" s="93"/>
      <c r="L253" s="93"/>
      <c r="M253" s="93"/>
      <c r="N253" s="94"/>
      <c r="O253" s="92">
        <f t="shared" ref="O253" si="1220">SUM(O251:S252)</f>
        <v>18340</v>
      </c>
      <c r="P253" s="93"/>
      <c r="Q253" s="93"/>
      <c r="R253" s="93"/>
      <c r="S253" s="94"/>
      <c r="T253" s="92">
        <f t="shared" ref="T253" si="1221">SUM(T251:X252)</f>
        <v>31891</v>
      </c>
      <c r="U253" s="93"/>
      <c r="V253" s="93"/>
      <c r="W253" s="93"/>
      <c r="X253" s="94"/>
      <c r="Y253" s="92">
        <f t="shared" ref="Y253" si="1222">SUM(Y251:AC252)</f>
        <v>25552</v>
      </c>
      <c r="Z253" s="93"/>
      <c r="AA253" s="93"/>
      <c r="AB253" s="93"/>
      <c r="AC253" s="94"/>
      <c r="AD253" s="92">
        <f t="shared" ref="AD253" si="1223">SUM(AD251:AH252)</f>
        <v>21639</v>
      </c>
      <c r="AE253" s="93"/>
      <c r="AF253" s="93"/>
      <c r="AG253" s="93"/>
      <c r="AH253" s="94"/>
      <c r="AI253" s="92">
        <f t="shared" ref="AI253" si="1224">SUM(AI251:AM252)</f>
        <v>25023</v>
      </c>
      <c r="AJ253" s="93"/>
      <c r="AK253" s="93"/>
      <c r="AL253" s="93"/>
      <c r="AM253" s="94"/>
      <c r="AN253" s="92">
        <f t="shared" ref="AN253" si="1225">SUM(AN251:AR252)</f>
        <v>26143</v>
      </c>
      <c r="AO253" s="93"/>
      <c r="AP253" s="93"/>
      <c r="AQ253" s="93"/>
      <c r="AR253" s="94"/>
      <c r="AS253" s="92">
        <f t="shared" ref="AS253" si="1226">SUM(AS251:AW252)</f>
        <v>21208</v>
      </c>
      <c r="AT253" s="93"/>
      <c r="AU253" s="93"/>
      <c r="AV253" s="93"/>
      <c r="AW253" s="94"/>
      <c r="AX253" s="92">
        <f t="shared" ref="AX253" si="1227">SUM(AX251:BB252)</f>
        <v>30730</v>
      </c>
      <c r="AY253" s="93"/>
      <c r="AZ253" s="93"/>
      <c r="BA253" s="93"/>
      <c r="BB253" s="94"/>
      <c r="BC253" s="92">
        <f t="shared" ref="BC253" si="1228">SUM(BC251:BG252)</f>
        <v>29684</v>
      </c>
      <c r="BD253" s="93"/>
      <c r="BE253" s="93"/>
      <c r="BF253" s="93"/>
      <c r="BG253" s="94"/>
      <c r="BH253" s="92">
        <f t="shared" ref="BH253" si="1229">SUM(BH251:BL252)</f>
        <v>33207</v>
      </c>
      <c r="BI253" s="93"/>
      <c r="BJ253" s="93"/>
      <c r="BK253" s="93"/>
      <c r="BL253" s="94"/>
      <c r="BM253" s="92">
        <f t="shared" ref="BM253" si="1230">SUM(BM251:BQ252)</f>
        <v>28730</v>
      </c>
      <c r="BN253" s="93"/>
      <c r="BO253" s="93"/>
      <c r="BP253" s="93"/>
      <c r="BQ253" s="94"/>
      <c r="BR253" s="20">
        <f t="shared" ref="BR253" si="1231">SUM(BR251:BV252)</f>
        <v>322380</v>
      </c>
      <c r="BS253" s="21"/>
      <c r="BT253" s="21"/>
      <c r="BU253" s="21"/>
      <c r="BV253" s="22"/>
      <c r="BW253" s="92">
        <f t="shared" ref="BW253" si="1232">SUM(BW251:CA252)</f>
        <v>27776</v>
      </c>
      <c r="BX253" s="93"/>
      <c r="BY253" s="93"/>
      <c r="BZ253" s="93"/>
      <c r="CA253" s="94"/>
      <c r="CB253" s="92">
        <f t="shared" ref="CB253" si="1233">SUM(CB251:CF252)</f>
        <v>4497</v>
      </c>
      <c r="CC253" s="93"/>
      <c r="CD253" s="93"/>
      <c r="CE253" s="93"/>
      <c r="CF253" s="94"/>
      <c r="CG253" s="92">
        <f t="shared" ref="CG253" si="1234">SUM(CG251:CK252)</f>
        <v>30883</v>
      </c>
      <c r="CH253" s="93"/>
      <c r="CI253" s="93"/>
      <c r="CJ253" s="93"/>
      <c r="CK253" s="94"/>
      <c r="CL253" s="78">
        <f t="shared" si="1175"/>
        <v>305072</v>
      </c>
      <c r="CM253" s="79"/>
      <c r="CN253" s="79"/>
      <c r="CO253" s="79"/>
      <c r="CP253" s="80"/>
    </row>
    <row r="254" spans="1:94" ht="13.7" customHeight="1" x14ac:dyDescent="0.15">
      <c r="A254" s="135" t="s">
        <v>57</v>
      </c>
      <c r="B254" s="136"/>
      <c r="C254" s="136"/>
      <c r="D254" s="137"/>
      <c r="E254" s="141" t="s">
        <v>54</v>
      </c>
      <c r="F254" s="142"/>
      <c r="G254" s="142"/>
      <c r="H254" s="142"/>
      <c r="I254" s="143"/>
      <c r="J254" s="132">
        <f>SUM(J6,J95,J160,)</f>
        <v>8184858</v>
      </c>
      <c r="K254" s="133"/>
      <c r="L254" s="133"/>
      <c r="M254" s="133"/>
      <c r="N254" s="134"/>
      <c r="O254" s="132">
        <f t="shared" ref="O254" si="1235">SUM(O6,O95,O160,)</f>
        <v>8173231</v>
      </c>
      <c r="P254" s="133"/>
      <c r="Q254" s="133"/>
      <c r="R254" s="133"/>
      <c r="S254" s="134"/>
      <c r="T254" s="132">
        <f t="shared" ref="T254" si="1236">SUM(T6,T95,T160,)</f>
        <v>9425194</v>
      </c>
      <c r="U254" s="133"/>
      <c r="V254" s="133"/>
      <c r="W254" s="133"/>
      <c r="X254" s="134"/>
      <c r="Y254" s="132">
        <f t="shared" ref="Y254" si="1237">SUM(Y6,Y95,Y160,)</f>
        <v>8334244</v>
      </c>
      <c r="Z254" s="133"/>
      <c r="AA254" s="133"/>
      <c r="AB254" s="133"/>
      <c r="AC254" s="134"/>
      <c r="AD254" s="132">
        <f>SUM(AD6,AD95,AD160,)</f>
        <v>9046474</v>
      </c>
      <c r="AE254" s="133"/>
      <c r="AF254" s="133"/>
      <c r="AG254" s="133"/>
      <c r="AH254" s="134"/>
      <c r="AI254" s="132">
        <f>SUM(AI6,AI95,AI160,)</f>
        <v>8954326</v>
      </c>
      <c r="AJ254" s="133"/>
      <c r="AK254" s="133"/>
      <c r="AL254" s="133"/>
      <c r="AM254" s="134"/>
      <c r="AN254" s="132">
        <f>SUM(AN6,AN95,AN160,)</f>
        <v>9479985</v>
      </c>
      <c r="AO254" s="133"/>
      <c r="AP254" s="133"/>
      <c r="AQ254" s="133"/>
      <c r="AR254" s="134"/>
      <c r="AS254" s="132">
        <f>SUM(AS6,AS95,AS160,)</f>
        <v>10989469</v>
      </c>
      <c r="AT254" s="133"/>
      <c r="AU254" s="133"/>
      <c r="AV254" s="133"/>
      <c r="AW254" s="134"/>
      <c r="AX254" s="132">
        <f>SUM(AX6,AX95,AX160,)</f>
        <v>8908797</v>
      </c>
      <c r="AY254" s="133"/>
      <c r="AZ254" s="133"/>
      <c r="BA254" s="133"/>
      <c r="BB254" s="134"/>
      <c r="BC254" s="132">
        <f>SUM(BC6,BC95,BC160,)</f>
        <v>9708283</v>
      </c>
      <c r="BD254" s="133"/>
      <c r="BE254" s="133"/>
      <c r="BF254" s="133"/>
      <c r="BG254" s="134"/>
      <c r="BH254" s="132">
        <f>SUM(BH6,BH95,BH160,)</f>
        <v>9493878</v>
      </c>
      <c r="BI254" s="133"/>
      <c r="BJ254" s="133"/>
      <c r="BK254" s="133"/>
      <c r="BL254" s="134"/>
      <c r="BM254" s="132">
        <f>SUM(BM6,BM95,BM160,)</f>
        <v>8891243</v>
      </c>
      <c r="BN254" s="133"/>
      <c r="BO254" s="133"/>
      <c r="BP254" s="133"/>
      <c r="BQ254" s="134"/>
      <c r="BR254" s="89">
        <f t="shared" ref="BR254:BR255" si="1238">SUM(J254:BQ254)</f>
        <v>109589982</v>
      </c>
      <c r="BS254" s="90"/>
      <c r="BT254" s="90"/>
      <c r="BU254" s="90"/>
      <c r="BV254" s="91"/>
      <c r="BW254" s="132">
        <f t="shared" ref="BW254" si="1239">SUM(BW6,BW95,BW160,)</f>
        <v>8570537</v>
      </c>
      <c r="BX254" s="133"/>
      <c r="BY254" s="133"/>
      <c r="BZ254" s="133"/>
      <c r="CA254" s="134"/>
      <c r="CB254" s="132">
        <f t="shared" ref="CB254" si="1240">SUM(CB6,CB95,CB160,)</f>
        <v>8342700</v>
      </c>
      <c r="CC254" s="133"/>
      <c r="CD254" s="133"/>
      <c r="CE254" s="133"/>
      <c r="CF254" s="134"/>
      <c r="CG254" s="132">
        <f t="shared" ref="CG254" si="1241">SUM(CG6,CG95,CG160,)</f>
        <v>9975816</v>
      </c>
      <c r="CH254" s="133"/>
      <c r="CI254" s="133"/>
      <c r="CJ254" s="133"/>
      <c r="CK254" s="134"/>
      <c r="CL254" s="132">
        <f t="shared" si="1175"/>
        <v>110695752</v>
      </c>
      <c r="CM254" s="133"/>
      <c r="CN254" s="133"/>
      <c r="CO254" s="133"/>
      <c r="CP254" s="134"/>
    </row>
    <row r="255" spans="1:94" ht="13.7" customHeight="1" x14ac:dyDescent="0.15">
      <c r="A255" s="109"/>
      <c r="B255" s="110"/>
      <c r="C255" s="110"/>
      <c r="D255" s="111"/>
      <c r="E255" s="43" t="s">
        <v>52</v>
      </c>
      <c r="F255" s="44"/>
      <c r="G255" s="44"/>
      <c r="H255" s="44"/>
      <c r="I255" s="45"/>
      <c r="J255" s="27">
        <f>SUM(J7,J96,J161)</f>
        <v>4480236</v>
      </c>
      <c r="K255" s="28"/>
      <c r="L255" s="28"/>
      <c r="M255" s="28"/>
      <c r="N255" s="29"/>
      <c r="O255" s="27">
        <f t="shared" ref="O255" si="1242">SUM(O7,O96,O161)</f>
        <v>4368047</v>
      </c>
      <c r="P255" s="28"/>
      <c r="Q255" s="28"/>
      <c r="R255" s="28"/>
      <c r="S255" s="29"/>
      <c r="T255" s="27">
        <f t="shared" ref="T255" si="1243">SUM(T7,T96,T161)</f>
        <v>4926915</v>
      </c>
      <c r="U255" s="28"/>
      <c r="V255" s="28"/>
      <c r="W255" s="28"/>
      <c r="X255" s="29"/>
      <c r="Y255" s="27">
        <f>SUM(Y7,Y96,Y161)</f>
        <v>4626949</v>
      </c>
      <c r="Z255" s="28"/>
      <c r="AA255" s="28"/>
      <c r="AB255" s="28"/>
      <c r="AC255" s="29"/>
      <c r="AD255" s="27">
        <f>SUM(AD7,AD96,AD161)</f>
        <v>4467046</v>
      </c>
      <c r="AE255" s="28"/>
      <c r="AF255" s="28"/>
      <c r="AG255" s="28"/>
      <c r="AH255" s="29"/>
      <c r="AI255" s="27">
        <f>SUM(AI7,AI96,AI161)</f>
        <v>4553751</v>
      </c>
      <c r="AJ255" s="28"/>
      <c r="AK255" s="28"/>
      <c r="AL255" s="28"/>
      <c r="AM255" s="29"/>
      <c r="AN255" s="27">
        <f>SUM(AN7,AN96,AN161)</f>
        <v>4919844</v>
      </c>
      <c r="AO255" s="28"/>
      <c r="AP255" s="28"/>
      <c r="AQ255" s="28"/>
      <c r="AR255" s="29"/>
      <c r="AS255" s="27">
        <f>SUM(AS7,AS96,AS161)</f>
        <v>5215928</v>
      </c>
      <c r="AT255" s="28"/>
      <c r="AU255" s="28"/>
      <c r="AV255" s="28"/>
      <c r="AW255" s="29"/>
      <c r="AX255" s="27">
        <f>SUM(AX7,AX96,AX161)</f>
        <v>4772794</v>
      </c>
      <c r="AY255" s="28"/>
      <c r="AZ255" s="28"/>
      <c r="BA255" s="28"/>
      <c r="BB255" s="29"/>
      <c r="BC255" s="27">
        <f>SUM(BC7,BC96,BC161)</f>
        <v>4728814</v>
      </c>
      <c r="BD255" s="28"/>
      <c r="BE255" s="28"/>
      <c r="BF255" s="28"/>
      <c r="BG255" s="29"/>
      <c r="BH255" s="27">
        <f>SUM(BH7,BH96,BH161)</f>
        <v>4571517</v>
      </c>
      <c r="BI255" s="28"/>
      <c r="BJ255" s="28"/>
      <c r="BK255" s="28"/>
      <c r="BL255" s="29"/>
      <c r="BM255" s="27">
        <f>SUM(BM7,BM96,BM161)</f>
        <v>4786071</v>
      </c>
      <c r="BN255" s="28"/>
      <c r="BO255" s="28"/>
      <c r="BP255" s="28"/>
      <c r="BQ255" s="29"/>
      <c r="BR255" s="66">
        <f t="shared" si="1238"/>
        <v>56417912</v>
      </c>
      <c r="BS255" s="67"/>
      <c r="BT255" s="67"/>
      <c r="BU255" s="67"/>
      <c r="BV255" s="68"/>
      <c r="BW255" s="27">
        <f>SUM(BW7,BW96,BW161)</f>
        <v>4827462</v>
      </c>
      <c r="BX255" s="28"/>
      <c r="BY255" s="28"/>
      <c r="BZ255" s="28"/>
      <c r="CA255" s="29"/>
      <c r="CB255" s="27">
        <f t="shared" ref="CB255" si="1244">SUM(CB7,CB96,CB161)</f>
        <v>4584464</v>
      </c>
      <c r="CC255" s="28"/>
      <c r="CD255" s="28"/>
      <c r="CE255" s="28"/>
      <c r="CF255" s="29"/>
      <c r="CG255" s="27">
        <f t="shared" ref="CG255" si="1245">SUM(CG7,CG96,CG161)</f>
        <v>5222044</v>
      </c>
      <c r="CH255" s="28"/>
      <c r="CI255" s="28"/>
      <c r="CJ255" s="28"/>
      <c r="CK255" s="29"/>
      <c r="CL255" s="27">
        <f t="shared" si="1175"/>
        <v>57276684</v>
      </c>
      <c r="CM255" s="28"/>
      <c r="CN255" s="28"/>
      <c r="CO255" s="28"/>
      <c r="CP255" s="29"/>
    </row>
    <row r="256" spans="1:94" ht="13.7" customHeight="1" x14ac:dyDescent="0.15">
      <c r="A256" s="109"/>
      <c r="B256" s="110"/>
      <c r="C256" s="110"/>
      <c r="D256" s="111"/>
      <c r="E256" s="51" t="s">
        <v>53</v>
      </c>
      <c r="F256" s="52"/>
      <c r="G256" s="52"/>
      <c r="H256" s="52"/>
      <c r="I256" s="53"/>
      <c r="J256" s="92">
        <f>SUM(J254:N255)</f>
        <v>12665094</v>
      </c>
      <c r="K256" s="93"/>
      <c r="L256" s="93"/>
      <c r="M256" s="93"/>
      <c r="N256" s="94"/>
      <c r="O256" s="92">
        <f t="shared" ref="O256" si="1246">SUM(O254:S255)</f>
        <v>12541278</v>
      </c>
      <c r="P256" s="93"/>
      <c r="Q256" s="93"/>
      <c r="R256" s="93"/>
      <c r="S256" s="94"/>
      <c r="T256" s="92">
        <f t="shared" ref="T256" si="1247">SUM(T254:X255)</f>
        <v>14352109</v>
      </c>
      <c r="U256" s="93"/>
      <c r="V256" s="93"/>
      <c r="W256" s="93"/>
      <c r="X256" s="94"/>
      <c r="Y256" s="92">
        <f>SUM(Y254:AC255)</f>
        <v>12961193</v>
      </c>
      <c r="Z256" s="93"/>
      <c r="AA256" s="93"/>
      <c r="AB256" s="93"/>
      <c r="AC256" s="94"/>
      <c r="AD256" s="92">
        <f>SUM(AD254:AH255)</f>
        <v>13513520</v>
      </c>
      <c r="AE256" s="93"/>
      <c r="AF256" s="93"/>
      <c r="AG256" s="93"/>
      <c r="AH256" s="94"/>
      <c r="AI256" s="92">
        <f>SUM(AI254:AM255)</f>
        <v>13508077</v>
      </c>
      <c r="AJ256" s="93"/>
      <c r="AK256" s="93"/>
      <c r="AL256" s="93"/>
      <c r="AM256" s="94"/>
      <c r="AN256" s="92">
        <f>SUM(AN254:AR255)</f>
        <v>14399829</v>
      </c>
      <c r="AO256" s="93"/>
      <c r="AP256" s="93"/>
      <c r="AQ256" s="93"/>
      <c r="AR256" s="94"/>
      <c r="AS256" s="92">
        <f>SUM(AS254:AW255)</f>
        <v>16205397</v>
      </c>
      <c r="AT256" s="93"/>
      <c r="AU256" s="93"/>
      <c r="AV256" s="93"/>
      <c r="AW256" s="94"/>
      <c r="AX256" s="92">
        <f>SUM(AX254:BB255)</f>
        <v>13681591</v>
      </c>
      <c r="AY256" s="93"/>
      <c r="AZ256" s="93"/>
      <c r="BA256" s="93"/>
      <c r="BB256" s="94"/>
      <c r="BC256" s="92">
        <f>SUM(BC254:BG255)</f>
        <v>14437097</v>
      </c>
      <c r="BD256" s="93"/>
      <c r="BE256" s="93"/>
      <c r="BF256" s="93"/>
      <c r="BG256" s="94"/>
      <c r="BH256" s="92">
        <f>SUM(BH254:BL255)</f>
        <v>14065395</v>
      </c>
      <c r="BI256" s="93"/>
      <c r="BJ256" s="93"/>
      <c r="BK256" s="93"/>
      <c r="BL256" s="94"/>
      <c r="BM256" s="92">
        <f>SUM(BM254:BQ255)</f>
        <v>13677314</v>
      </c>
      <c r="BN256" s="93"/>
      <c r="BO256" s="93"/>
      <c r="BP256" s="93"/>
      <c r="BQ256" s="94"/>
      <c r="BR256" s="20">
        <f t="shared" ref="BR256" si="1248">SUM(BR254:BV255)</f>
        <v>166007894</v>
      </c>
      <c r="BS256" s="21"/>
      <c r="BT256" s="21"/>
      <c r="BU256" s="21"/>
      <c r="BV256" s="22"/>
      <c r="BW256" s="92">
        <f>SUM(BW254:CA255)</f>
        <v>13397999</v>
      </c>
      <c r="BX256" s="93"/>
      <c r="BY256" s="93"/>
      <c r="BZ256" s="93"/>
      <c r="CA256" s="94"/>
      <c r="CB256" s="92">
        <f t="shared" ref="CB256" si="1249">SUM(CB254:CF255)</f>
        <v>12927164</v>
      </c>
      <c r="CC256" s="93"/>
      <c r="CD256" s="93"/>
      <c r="CE256" s="93"/>
      <c r="CF256" s="94"/>
      <c r="CG256" s="92">
        <f t="shared" ref="CG256" si="1250">SUM(CG254:CK255)</f>
        <v>15197860</v>
      </c>
      <c r="CH256" s="93"/>
      <c r="CI256" s="93"/>
      <c r="CJ256" s="93"/>
      <c r="CK256" s="94"/>
      <c r="CL256" s="24">
        <f t="shared" si="1175"/>
        <v>167972436</v>
      </c>
      <c r="CM256" s="25"/>
      <c r="CN256" s="25"/>
      <c r="CO256" s="25"/>
      <c r="CP256" s="26"/>
    </row>
    <row r="257" spans="1:94" ht="13.7" customHeight="1" x14ac:dyDescent="0.15">
      <c r="A257" s="109"/>
      <c r="B257" s="110"/>
      <c r="C257" s="110"/>
      <c r="D257" s="111"/>
      <c r="E257" s="63" t="s">
        <v>55</v>
      </c>
      <c r="F257" s="64"/>
      <c r="G257" s="64"/>
      <c r="H257" s="64"/>
      <c r="I257" s="65"/>
      <c r="J257" s="30">
        <f>SUM(J9,J98,J163)</f>
        <v>65764279</v>
      </c>
      <c r="K257" s="31"/>
      <c r="L257" s="31"/>
      <c r="M257" s="31"/>
      <c r="N257" s="32"/>
      <c r="O257" s="30">
        <f t="shared" ref="O257:O258" si="1251">SUM(O9,O98,O163)</f>
        <v>66037294</v>
      </c>
      <c r="P257" s="31"/>
      <c r="Q257" s="31"/>
      <c r="R257" s="31"/>
      <c r="S257" s="32"/>
      <c r="T257" s="30">
        <f t="shared" ref="T257:T258" si="1252">SUM(T9,T98,T163)</f>
        <v>81063108</v>
      </c>
      <c r="U257" s="31"/>
      <c r="V257" s="31"/>
      <c r="W257" s="31"/>
      <c r="X257" s="32"/>
      <c r="Y257" s="30">
        <f>SUM(Y9,Y98,Y163)</f>
        <v>72578189</v>
      </c>
      <c r="Z257" s="31"/>
      <c r="AA257" s="31"/>
      <c r="AB257" s="31"/>
      <c r="AC257" s="32"/>
      <c r="AD257" s="30">
        <f>SUM(AD9,AD98,AD163)</f>
        <v>67585568</v>
      </c>
      <c r="AE257" s="31"/>
      <c r="AF257" s="31"/>
      <c r="AG257" s="31"/>
      <c r="AH257" s="32"/>
      <c r="AI257" s="30">
        <f>SUM(AI9,AI98,AI163)</f>
        <v>71359861</v>
      </c>
      <c r="AJ257" s="31"/>
      <c r="AK257" s="31"/>
      <c r="AL257" s="31"/>
      <c r="AM257" s="32"/>
      <c r="AN257" s="30">
        <f>SUM(AN9,AN98,AN163)</f>
        <v>82725172</v>
      </c>
      <c r="AO257" s="31"/>
      <c r="AP257" s="31"/>
      <c r="AQ257" s="31"/>
      <c r="AR257" s="32"/>
      <c r="AS257" s="30">
        <f>SUM(AS9,AS98,AS163)</f>
        <v>78739469</v>
      </c>
      <c r="AT257" s="31"/>
      <c r="AU257" s="31"/>
      <c r="AV257" s="31"/>
      <c r="AW257" s="32"/>
      <c r="AX257" s="30">
        <f>SUM(AX9,AX98,AX163)</f>
        <v>76857598</v>
      </c>
      <c r="AY257" s="31"/>
      <c r="AZ257" s="31"/>
      <c r="BA257" s="31"/>
      <c r="BB257" s="32"/>
      <c r="BC257" s="30">
        <f>SUM(BC9,BC98,BC163)</f>
        <v>80332259</v>
      </c>
      <c r="BD257" s="31"/>
      <c r="BE257" s="31"/>
      <c r="BF257" s="31"/>
      <c r="BG257" s="32"/>
      <c r="BH257" s="30">
        <f>SUM(BH9,BH98,BH163)</f>
        <v>74846277</v>
      </c>
      <c r="BI257" s="31"/>
      <c r="BJ257" s="31"/>
      <c r="BK257" s="31"/>
      <c r="BL257" s="32"/>
      <c r="BM257" s="30">
        <f>SUM(BM9,BM98,BM163)</f>
        <v>88378672</v>
      </c>
      <c r="BN257" s="31"/>
      <c r="BO257" s="31"/>
      <c r="BP257" s="31"/>
      <c r="BQ257" s="32"/>
      <c r="BR257" s="14">
        <f t="shared" ref="BR257:BR258" si="1253">SUM(J257:BQ257)</f>
        <v>906267746</v>
      </c>
      <c r="BS257" s="15"/>
      <c r="BT257" s="15"/>
      <c r="BU257" s="15"/>
      <c r="BV257" s="16"/>
      <c r="BW257" s="30">
        <f>SUM(BW9,BW98,BW163)</f>
        <v>60957735</v>
      </c>
      <c r="BX257" s="31"/>
      <c r="BY257" s="31"/>
      <c r="BZ257" s="31"/>
      <c r="CA257" s="32"/>
      <c r="CB257" s="30">
        <f t="shared" ref="CB257" si="1254">SUM(CB9,CB98,CB163)</f>
        <v>60759120</v>
      </c>
      <c r="CC257" s="31"/>
      <c r="CD257" s="31"/>
      <c r="CE257" s="31"/>
      <c r="CF257" s="32"/>
      <c r="CG257" s="30">
        <f t="shared" ref="CG257" si="1255">SUM(CG9,CG98,CG163)</f>
        <v>74900950</v>
      </c>
      <c r="CH257" s="31"/>
      <c r="CI257" s="31"/>
      <c r="CJ257" s="31"/>
      <c r="CK257" s="32"/>
      <c r="CL257" s="30">
        <f t="shared" si="1175"/>
        <v>890020870</v>
      </c>
      <c r="CM257" s="31"/>
      <c r="CN257" s="31"/>
      <c r="CO257" s="31"/>
      <c r="CP257" s="32"/>
    </row>
    <row r="258" spans="1:94" ht="13.7" customHeight="1" x14ac:dyDescent="0.15">
      <c r="A258" s="109"/>
      <c r="B258" s="110"/>
      <c r="C258" s="110"/>
      <c r="D258" s="111"/>
      <c r="E258" s="43" t="s">
        <v>52</v>
      </c>
      <c r="F258" s="44"/>
      <c r="G258" s="44"/>
      <c r="H258" s="44"/>
      <c r="I258" s="45"/>
      <c r="J258" s="27">
        <f>SUM(J10,J99,J164)</f>
        <v>221284242</v>
      </c>
      <c r="K258" s="28"/>
      <c r="L258" s="28"/>
      <c r="M258" s="28"/>
      <c r="N258" s="29"/>
      <c r="O258" s="27">
        <f t="shared" si="1251"/>
        <v>210217194</v>
      </c>
      <c r="P258" s="28"/>
      <c r="Q258" s="28"/>
      <c r="R258" s="28"/>
      <c r="S258" s="29"/>
      <c r="T258" s="27">
        <f t="shared" si="1252"/>
        <v>256575198</v>
      </c>
      <c r="U258" s="28"/>
      <c r="V258" s="28"/>
      <c r="W258" s="28"/>
      <c r="X258" s="29"/>
      <c r="Y258" s="27">
        <f>SUM(Y10,Y99,Y164)</f>
        <v>249718019</v>
      </c>
      <c r="Z258" s="28"/>
      <c r="AA258" s="28"/>
      <c r="AB258" s="28"/>
      <c r="AC258" s="29"/>
      <c r="AD258" s="27">
        <f>SUM(AD10,AD99,AD164)</f>
        <v>242684875</v>
      </c>
      <c r="AE258" s="28"/>
      <c r="AF258" s="28"/>
      <c r="AG258" s="28"/>
      <c r="AH258" s="29"/>
      <c r="AI258" s="27">
        <f>SUM(AI10,AI99,AI164)</f>
        <v>229926856</v>
      </c>
      <c r="AJ258" s="28"/>
      <c r="AK258" s="28"/>
      <c r="AL258" s="28"/>
      <c r="AM258" s="29"/>
      <c r="AN258" s="27">
        <f>SUM(AN10,AN99,AN164)</f>
        <v>226023869</v>
      </c>
      <c r="AO258" s="28"/>
      <c r="AP258" s="28"/>
      <c r="AQ258" s="28"/>
      <c r="AR258" s="29"/>
      <c r="AS258" s="27">
        <f>SUM(AS10,AS99,AS164)</f>
        <v>220736165</v>
      </c>
      <c r="AT258" s="28"/>
      <c r="AU258" s="28"/>
      <c r="AV258" s="28"/>
      <c r="AW258" s="29"/>
      <c r="AX258" s="27">
        <f>SUM(AX10,AX99,AX164)</f>
        <v>248668989</v>
      </c>
      <c r="AY258" s="28"/>
      <c r="AZ258" s="28"/>
      <c r="BA258" s="28"/>
      <c r="BB258" s="29"/>
      <c r="BC258" s="27">
        <f>SUM(BC10,BC99,BC164)</f>
        <v>248030978</v>
      </c>
      <c r="BD258" s="28"/>
      <c r="BE258" s="28"/>
      <c r="BF258" s="28"/>
      <c r="BG258" s="29"/>
      <c r="BH258" s="27">
        <f>SUM(BH10,BH99,BH164)</f>
        <v>234912752</v>
      </c>
      <c r="BI258" s="28"/>
      <c r="BJ258" s="28"/>
      <c r="BK258" s="28"/>
      <c r="BL258" s="29"/>
      <c r="BM258" s="27">
        <f>SUM(BM10,BM99,BM164)</f>
        <v>223463426</v>
      </c>
      <c r="BN258" s="28"/>
      <c r="BO258" s="28"/>
      <c r="BP258" s="28"/>
      <c r="BQ258" s="29"/>
      <c r="BR258" s="66">
        <f t="shared" si="1253"/>
        <v>2812242563</v>
      </c>
      <c r="BS258" s="67"/>
      <c r="BT258" s="67"/>
      <c r="BU258" s="67"/>
      <c r="BV258" s="68"/>
      <c r="BW258" s="27">
        <f>SUM(BW10,BW99,BW164)</f>
        <v>199111273</v>
      </c>
      <c r="BX258" s="28"/>
      <c r="BY258" s="28"/>
      <c r="BZ258" s="28"/>
      <c r="CA258" s="29"/>
      <c r="CB258" s="27">
        <f t="shared" ref="CB258" si="1256">SUM(CB10,CB99,CB164)</f>
        <v>179395479</v>
      </c>
      <c r="CC258" s="28"/>
      <c r="CD258" s="28"/>
      <c r="CE258" s="28"/>
      <c r="CF258" s="29"/>
      <c r="CG258" s="27">
        <f t="shared" ref="CG258" si="1257">SUM(CG10,CG99,CG164)</f>
        <v>233098966</v>
      </c>
      <c r="CH258" s="28"/>
      <c r="CI258" s="28"/>
      <c r="CJ258" s="28"/>
      <c r="CK258" s="29"/>
      <c r="CL258" s="27">
        <f t="shared" si="1175"/>
        <v>2735771647</v>
      </c>
      <c r="CM258" s="28"/>
      <c r="CN258" s="28"/>
      <c r="CO258" s="28"/>
      <c r="CP258" s="29"/>
    </row>
    <row r="259" spans="1:94" ht="13.7" customHeight="1" thickBot="1" x14ac:dyDescent="0.2">
      <c r="A259" s="138"/>
      <c r="B259" s="139"/>
      <c r="C259" s="139"/>
      <c r="D259" s="140"/>
      <c r="E259" s="86" t="s">
        <v>53</v>
      </c>
      <c r="F259" s="87"/>
      <c r="G259" s="87"/>
      <c r="H259" s="87"/>
      <c r="I259" s="88"/>
      <c r="J259" s="78">
        <f>SUM(J257:N258)</f>
        <v>287048521</v>
      </c>
      <c r="K259" s="79"/>
      <c r="L259" s="79"/>
      <c r="M259" s="79"/>
      <c r="N259" s="80"/>
      <c r="O259" s="78">
        <f t="shared" ref="O259" si="1258">SUM(O257:S258)</f>
        <v>276254488</v>
      </c>
      <c r="P259" s="79"/>
      <c r="Q259" s="79"/>
      <c r="R259" s="79"/>
      <c r="S259" s="80"/>
      <c r="T259" s="78">
        <f t="shared" ref="T259" si="1259">SUM(T257:X258)</f>
        <v>337638306</v>
      </c>
      <c r="U259" s="79"/>
      <c r="V259" s="79"/>
      <c r="W259" s="79"/>
      <c r="X259" s="80"/>
      <c r="Y259" s="78">
        <f>SUM(Y257:AC258)</f>
        <v>322296208</v>
      </c>
      <c r="Z259" s="79"/>
      <c r="AA259" s="79"/>
      <c r="AB259" s="79"/>
      <c r="AC259" s="80"/>
      <c r="AD259" s="78">
        <f>SUM(AD257:AH258)</f>
        <v>310270443</v>
      </c>
      <c r="AE259" s="79"/>
      <c r="AF259" s="79"/>
      <c r="AG259" s="79"/>
      <c r="AH259" s="80"/>
      <c r="AI259" s="78">
        <f>SUM(AI257:AM258)</f>
        <v>301286717</v>
      </c>
      <c r="AJ259" s="79"/>
      <c r="AK259" s="79"/>
      <c r="AL259" s="79"/>
      <c r="AM259" s="80"/>
      <c r="AN259" s="78">
        <f>SUM(AN257:AR258)</f>
        <v>308749041</v>
      </c>
      <c r="AO259" s="79"/>
      <c r="AP259" s="79"/>
      <c r="AQ259" s="79"/>
      <c r="AR259" s="80"/>
      <c r="AS259" s="78">
        <f>SUM(AS257:AW258)</f>
        <v>299475634</v>
      </c>
      <c r="AT259" s="79"/>
      <c r="AU259" s="79"/>
      <c r="AV259" s="79"/>
      <c r="AW259" s="80"/>
      <c r="AX259" s="78">
        <f>SUM(AX257:BB258)</f>
        <v>325526587</v>
      </c>
      <c r="AY259" s="79"/>
      <c r="AZ259" s="79"/>
      <c r="BA259" s="79"/>
      <c r="BB259" s="80"/>
      <c r="BC259" s="78">
        <f>SUM(BC257:BG258)</f>
        <v>328363237</v>
      </c>
      <c r="BD259" s="79"/>
      <c r="BE259" s="79"/>
      <c r="BF259" s="79"/>
      <c r="BG259" s="80"/>
      <c r="BH259" s="78">
        <f>SUM(BH257:BL258)</f>
        <v>309759029</v>
      </c>
      <c r="BI259" s="79"/>
      <c r="BJ259" s="79"/>
      <c r="BK259" s="79"/>
      <c r="BL259" s="80"/>
      <c r="BM259" s="78">
        <f>SUM(BM257:BQ258)</f>
        <v>311842098</v>
      </c>
      <c r="BN259" s="79"/>
      <c r="BO259" s="79"/>
      <c r="BP259" s="79"/>
      <c r="BQ259" s="80"/>
      <c r="BR259" s="20">
        <f t="shared" ref="BR259" si="1260">SUM(BR257:BV258)</f>
        <v>3718510309</v>
      </c>
      <c r="BS259" s="21"/>
      <c r="BT259" s="21"/>
      <c r="BU259" s="21"/>
      <c r="BV259" s="22"/>
      <c r="BW259" s="78">
        <f>SUM(BW257:CA258)</f>
        <v>260069008</v>
      </c>
      <c r="BX259" s="79"/>
      <c r="BY259" s="79"/>
      <c r="BZ259" s="79"/>
      <c r="CA259" s="80"/>
      <c r="CB259" s="78">
        <f t="shared" ref="CB259" si="1261">SUM(CB257:CF258)</f>
        <v>240154599</v>
      </c>
      <c r="CC259" s="79"/>
      <c r="CD259" s="79"/>
      <c r="CE259" s="79"/>
      <c r="CF259" s="80"/>
      <c r="CG259" s="78">
        <f t="shared" ref="CG259" si="1262">SUM(CG257:CK258)</f>
        <v>307999916</v>
      </c>
      <c r="CH259" s="79"/>
      <c r="CI259" s="79"/>
      <c r="CJ259" s="79"/>
      <c r="CK259" s="80"/>
      <c r="CL259" s="78">
        <f t="shared" si="1175"/>
        <v>3625792517</v>
      </c>
      <c r="CM259" s="79"/>
      <c r="CN259" s="79"/>
      <c r="CO259" s="79"/>
      <c r="CP259" s="80"/>
    </row>
    <row r="260" spans="1:94" s="3" customFormat="1" x14ac:dyDescent="0.15">
      <c r="A260" s="3" t="s">
        <v>59</v>
      </c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8" t="s">
        <v>60</v>
      </c>
      <c r="BG260" s="8"/>
      <c r="BH260" s="1"/>
      <c r="BI260" s="145" t="s">
        <v>61</v>
      </c>
      <c r="BJ260" s="145"/>
      <c r="BK260" s="145"/>
      <c r="BL260" s="145"/>
      <c r="BM260" s="145"/>
      <c r="BN260" s="145"/>
      <c r="BO260" s="145"/>
      <c r="BP260" s="145"/>
      <c r="BQ260" s="145"/>
      <c r="BR260" s="145"/>
      <c r="BS260" s="145"/>
      <c r="BT260" s="145"/>
      <c r="BU260" s="145"/>
      <c r="BV260" s="145"/>
      <c r="BW260" s="145"/>
      <c r="BX260" s="145"/>
      <c r="BY260" s="145"/>
      <c r="BZ260" s="145"/>
      <c r="CA260" s="145"/>
      <c r="CB260" s="145"/>
      <c r="CC260" s="145"/>
      <c r="CD260" s="145"/>
      <c r="CE260" s="145"/>
      <c r="CF260" s="145"/>
      <c r="CG260" s="145"/>
      <c r="CH260" s="145"/>
      <c r="CI260" s="145"/>
      <c r="CJ260" s="145"/>
      <c r="CK260" s="145"/>
      <c r="CL260" s="145"/>
      <c r="CM260" s="145"/>
      <c r="CN260" s="145"/>
      <c r="CO260" s="145"/>
      <c r="CP260" s="145"/>
    </row>
    <row r="261" spans="1:94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144" t="s">
        <v>65</v>
      </c>
      <c r="BJ261" s="144"/>
      <c r="BK261" s="144"/>
      <c r="BL261" s="144"/>
      <c r="BM261" s="144"/>
      <c r="BN261" s="144"/>
      <c r="BO261" s="144"/>
      <c r="BP261" s="144"/>
      <c r="BQ261" s="144"/>
      <c r="BR261" s="144"/>
      <c r="BS261" s="144"/>
      <c r="BT261" s="144"/>
      <c r="BU261" s="144"/>
      <c r="BV261" s="144"/>
      <c r="BW261" s="144"/>
      <c r="BX261" s="144"/>
      <c r="BY261" s="144"/>
      <c r="BZ261" s="144"/>
      <c r="CA261" s="144"/>
      <c r="CB261" s="144"/>
      <c r="CC261" s="144"/>
      <c r="CD261" s="144"/>
      <c r="CE261" s="144"/>
      <c r="CF261" s="144"/>
      <c r="CG261" s="144"/>
      <c r="CH261" s="144"/>
      <c r="CI261" s="144"/>
      <c r="CJ261" s="144"/>
      <c r="CK261" s="144"/>
      <c r="CL261" s="144"/>
      <c r="CM261" s="144"/>
      <c r="CN261" s="144"/>
      <c r="CO261" s="144"/>
      <c r="CP261" s="144"/>
    </row>
    <row r="262" spans="1:94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144" t="s">
        <v>68</v>
      </c>
      <c r="BJ262" s="144"/>
      <c r="BK262" s="144"/>
      <c r="BL262" s="144"/>
      <c r="BM262" s="144"/>
      <c r="BN262" s="144"/>
      <c r="BO262" s="144"/>
      <c r="BP262" s="144"/>
      <c r="BQ262" s="144"/>
      <c r="BR262" s="144"/>
      <c r="BS262" s="144"/>
      <c r="BT262" s="144"/>
      <c r="BU262" s="144"/>
      <c r="BV262" s="144"/>
      <c r="BW262" s="144"/>
      <c r="BX262" s="144"/>
      <c r="BY262" s="144"/>
      <c r="BZ262" s="144"/>
      <c r="CA262" s="144"/>
      <c r="CB262" s="144"/>
      <c r="CC262" s="144"/>
      <c r="CD262" s="144"/>
      <c r="CE262" s="144"/>
      <c r="CF262" s="144"/>
      <c r="CG262" s="144"/>
      <c r="CH262" s="144"/>
      <c r="CI262" s="144"/>
      <c r="CJ262" s="144"/>
      <c r="CK262" s="144"/>
      <c r="CL262" s="144"/>
      <c r="CM262" s="144"/>
      <c r="CN262" s="144"/>
      <c r="CO262" s="144"/>
      <c r="CP262" s="144"/>
    </row>
    <row r="263" spans="1:94" x14ac:dyDescent="0.15">
      <c r="BI263" t="s">
        <v>66</v>
      </c>
    </row>
  </sheetData>
  <mergeCells count="4365">
    <mergeCell ref="BM236:BQ236"/>
    <mergeCell ref="BM203:BQ203"/>
    <mergeCell ref="BM233:BQ233"/>
    <mergeCell ref="BM231:BQ231"/>
    <mergeCell ref="BM232:BQ232"/>
    <mergeCell ref="BM200:BQ200"/>
    <mergeCell ref="BM191:BQ191"/>
    <mergeCell ref="BM192:BQ192"/>
    <mergeCell ref="BM193:BQ193"/>
    <mergeCell ref="BM194:BQ194"/>
    <mergeCell ref="BM196:BQ196"/>
    <mergeCell ref="BM197:BQ197"/>
    <mergeCell ref="BM198:BQ198"/>
    <mergeCell ref="BM199:BQ199"/>
    <mergeCell ref="BM210:BQ210"/>
    <mergeCell ref="BM211:BQ211"/>
    <mergeCell ref="BM212:BQ212"/>
    <mergeCell ref="BM213:BQ213"/>
    <mergeCell ref="BM214:BQ214"/>
    <mergeCell ref="BM215:BQ215"/>
    <mergeCell ref="BM207:BQ207"/>
    <mergeCell ref="BM208:BQ208"/>
    <mergeCell ref="BM220:BQ220"/>
    <mergeCell ref="BM221:BQ221"/>
    <mergeCell ref="BM222:BQ222"/>
    <mergeCell ref="BM259:BQ259"/>
    <mergeCell ref="BM241:BQ241"/>
    <mergeCell ref="BM242:BQ242"/>
    <mergeCell ref="BM243:BQ243"/>
    <mergeCell ref="BM244:BQ244"/>
    <mergeCell ref="BM245:BQ245"/>
    <mergeCell ref="BM246:BQ246"/>
    <mergeCell ref="BM247:BQ247"/>
    <mergeCell ref="BM248:BQ248"/>
    <mergeCell ref="BM249:BQ249"/>
    <mergeCell ref="BM250:BQ250"/>
    <mergeCell ref="BM251:BQ251"/>
    <mergeCell ref="BM252:BQ252"/>
    <mergeCell ref="BM253:BQ253"/>
    <mergeCell ref="BM254:BQ254"/>
    <mergeCell ref="BM255:BQ255"/>
    <mergeCell ref="BM256:BQ256"/>
    <mergeCell ref="BM257:BQ257"/>
    <mergeCell ref="BM258:BQ258"/>
    <mergeCell ref="T242:X242"/>
    <mergeCell ref="O220:S220"/>
    <mergeCell ref="T220:X220"/>
    <mergeCell ref="J221:N221"/>
    <mergeCell ref="O221:S221"/>
    <mergeCell ref="T236:X236"/>
    <mergeCell ref="J241:N241"/>
    <mergeCell ref="BM195:BQ195"/>
    <mergeCell ref="BM183:BQ183"/>
    <mergeCell ref="BM189:BQ189"/>
    <mergeCell ref="BM190:BQ190"/>
    <mergeCell ref="BM209:BQ209"/>
    <mergeCell ref="BM163:BQ163"/>
    <mergeCell ref="BM219:BQ219"/>
    <mergeCell ref="BM165:BQ165"/>
    <mergeCell ref="BM166:BQ166"/>
    <mergeCell ref="BM167:BQ167"/>
    <mergeCell ref="BM168:BQ168"/>
    <mergeCell ref="BM169:BQ169"/>
    <mergeCell ref="BM170:BQ170"/>
    <mergeCell ref="BM171:BQ171"/>
    <mergeCell ref="BM201:BQ201"/>
    <mergeCell ref="BM202:BQ202"/>
    <mergeCell ref="T214:X214"/>
    <mergeCell ref="AX217:BB217"/>
    <mergeCell ref="BC217:BG217"/>
    <mergeCell ref="BH217:BL217"/>
    <mergeCell ref="BC216:BG216"/>
    <mergeCell ref="BH216:BL216"/>
    <mergeCell ref="BH206:BL206"/>
    <mergeCell ref="BM206:BQ206"/>
    <mergeCell ref="BC197:BG197"/>
    <mergeCell ref="BH197:BL197"/>
    <mergeCell ref="Y193:AC193"/>
    <mergeCell ref="AD193:AH193"/>
    <mergeCell ref="AI193:AM193"/>
    <mergeCell ref="AN193:AR193"/>
    <mergeCell ref="AS193:AW193"/>
    <mergeCell ref="AX193:BB193"/>
    <mergeCell ref="BM139:BQ139"/>
    <mergeCell ref="BM140:BQ140"/>
    <mergeCell ref="BM141:BQ141"/>
    <mergeCell ref="BM142:BQ142"/>
    <mergeCell ref="T192:X192"/>
    <mergeCell ref="J193:N193"/>
    <mergeCell ref="O193:S193"/>
    <mergeCell ref="T193:X193"/>
    <mergeCell ref="J194:N194"/>
    <mergeCell ref="O194:S194"/>
    <mergeCell ref="J183:N183"/>
    <mergeCell ref="O183:S183"/>
    <mergeCell ref="T183:X183"/>
    <mergeCell ref="J184:N184"/>
    <mergeCell ref="O184:S184"/>
    <mergeCell ref="T184:X184"/>
    <mergeCell ref="T157:X157"/>
    <mergeCell ref="J158:N158"/>
    <mergeCell ref="BC183:BG183"/>
    <mergeCell ref="AX182:BB182"/>
    <mergeCell ref="BC182:BG182"/>
    <mergeCell ref="BH182:BL182"/>
    <mergeCell ref="BH183:BL183"/>
    <mergeCell ref="AX170:BB170"/>
    <mergeCell ref="BC170:BG170"/>
    <mergeCell ref="CG135:CK135"/>
    <mergeCell ref="BR134:BV134"/>
    <mergeCell ref="BW134:CA134"/>
    <mergeCell ref="CB134:CF134"/>
    <mergeCell ref="CG134:CK134"/>
    <mergeCell ref="O170:S170"/>
    <mergeCell ref="T170:X170"/>
    <mergeCell ref="J171:N171"/>
    <mergeCell ref="O171:S171"/>
    <mergeCell ref="T171:X171"/>
    <mergeCell ref="J172:N172"/>
    <mergeCell ref="Y183:AC183"/>
    <mergeCell ref="O185:S185"/>
    <mergeCell ref="J139:N139"/>
    <mergeCell ref="O139:S139"/>
    <mergeCell ref="T139:X139"/>
    <mergeCell ref="J140:N140"/>
    <mergeCell ref="O140:S140"/>
    <mergeCell ref="T140:X140"/>
    <mergeCell ref="AS176:AW176"/>
    <mergeCell ref="AX176:BB176"/>
    <mergeCell ref="AS175:AW175"/>
    <mergeCell ref="AX175:BB175"/>
    <mergeCell ref="BC175:BG175"/>
    <mergeCell ref="BH175:BL175"/>
    <mergeCell ref="BR175:BV175"/>
    <mergeCell ref="BW175:CA175"/>
    <mergeCell ref="BC173:BG173"/>
    <mergeCell ref="BH173:BL173"/>
    <mergeCell ref="BH185:BL185"/>
    <mergeCell ref="BR185:BV185"/>
    <mergeCell ref="BW185:CA185"/>
    <mergeCell ref="BM186:BQ186"/>
    <mergeCell ref="CL183:CP183"/>
    <mergeCell ref="CG182:CK182"/>
    <mergeCell ref="CG142:CK142"/>
    <mergeCell ref="CB141:CF141"/>
    <mergeCell ref="CG141:CK141"/>
    <mergeCell ref="T167:X167"/>
    <mergeCell ref="J168:N168"/>
    <mergeCell ref="O168:S168"/>
    <mergeCell ref="J141:N141"/>
    <mergeCell ref="O141:S141"/>
    <mergeCell ref="T141:X141"/>
    <mergeCell ref="J142:N142"/>
    <mergeCell ref="O142:S142"/>
    <mergeCell ref="T142:X142"/>
    <mergeCell ref="J143:N143"/>
    <mergeCell ref="O143:S143"/>
    <mergeCell ref="T143:X143"/>
    <mergeCell ref="J144:N144"/>
    <mergeCell ref="O144:S144"/>
    <mergeCell ref="T144:X144"/>
    <mergeCell ref="CL160:CP160"/>
    <mergeCell ref="CG159:CK159"/>
    <mergeCell ref="CL159:CP159"/>
    <mergeCell ref="CL181:CP182"/>
    <mergeCell ref="CG175:CK175"/>
    <mergeCell ref="CL175:CP175"/>
    <mergeCell ref="CL161:CP161"/>
    <mergeCell ref="CG158:CK158"/>
    <mergeCell ref="BH170:BL170"/>
    <mergeCell ref="J182:N182"/>
    <mergeCell ref="T168:X168"/>
    <mergeCell ref="J169:N169"/>
    <mergeCell ref="O169:S169"/>
    <mergeCell ref="T169:X169"/>
    <mergeCell ref="J170:N170"/>
    <mergeCell ref="BR183:BV183"/>
    <mergeCell ref="BW183:CA183"/>
    <mergeCell ref="CG173:CK173"/>
    <mergeCell ref="CG183:CK183"/>
    <mergeCell ref="CB173:CF173"/>
    <mergeCell ref="BW170:CA170"/>
    <mergeCell ref="CB170:CF170"/>
    <mergeCell ref="CL173:CP173"/>
    <mergeCell ref="CG171:CK171"/>
    <mergeCell ref="CL171:CP171"/>
    <mergeCell ref="CG170:CK170"/>
    <mergeCell ref="CL170:CP170"/>
    <mergeCell ref="CL166:CP166"/>
    <mergeCell ref="CG169:CK169"/>
    <mergeCell ref="CL169:CP169"/>
    <mergeCell ref="CG168:CK168"/>
    <mergeCell ref="CL168:CP168"/>
    <mergeCell ref="CG165:CK165"/>
    <mergeCell ref="CG177:CK177"/>
    <mergeCell ref="BW176:CA176"/>
    <mergeCell ref="CB176:CF176"/>
    <mergeCell ref="CG176:CK176"/>
    <mergeCell ref="BW173:CA173"/>
    <mergeCell ref="CL165:CP165"/>
    <mergeCell ref="BM53:BQ53"/>
    <mergeCell ref="T212:X212"/>
    <mergeCell ref="T166:X166"/>
    <mergeCell ref="CG53:CK53"/>
    <mergeCell ref="BR52:BV52"/>
    <mergeCell ref="BW52:CA52"/>
    <mergeCell ref="CB52:CF52"/>
    <mergeCell ref="BR126:BV126"/>
    <mergeCell ref="BW126:CA126"/>
    <mergeCell ref="BM154:BQ154"/>
    <mergeCell ref="BM155:BQ155"/>
    <mergeCell ref="BM159:BQ159"/>
    <mergeCell ref="BM160:BQ160"/>
    <mergeCell ref="BM164:BQ164"/>
    <mergeCell ref="BM143:BQ143"/>
    <mergeCell ref="BM144:BQ144"/>
    <mergeCell ref="BM148:BQ148"/>
    <mergeCell ref="BM149:BQ149"/>
    <mergeCell ref="A178:CP179"/>
    <mergeCell ref="CL176:CP176"/>
    <mergeCell ref="E177:I177"/>
    <mergeCell ref="Y177:AC177"/>
    <mergeCell ref="O172:S172"/>
    <mergeCell ref="T172:X172"/>
    <mergeCell ref="BR170:BV170"/>
    <mergeCell ref="O158:S158"/>
    <mergeCell ref="T158:X158"/>
    <mergeCell ref="J159:N159"/>
    <mergeCell ref="O159:S159"/>
    <mergeCell ref="T159:X159"/>
    <mergeCell ref="J167:N167"/>
    <mergeCell ref="O167:S167"/>
    <mergeCell ref="BM99:BQ99"/>
    <mergeCell ref="J236:N236"/>
    <mergeCell ref="O236:S236"/>
    <mergeCell ref="O241:S241"/>
    <mergeCell ref="T241:X241"/>
    <mergeCell ref="CG65:CK65"/>
    <mergeCell ref="CB59:CF59"/>
    <mergeCell ref="BM26:BQ26"/>
    <mergeCell ref="BM27:BQ27"/>
    <mergeCell ref="BM28:BQ28"/>
    <mergeCell ref="BM29:BQ29"/>
    <mergeCell ref="BM30:BQ30"/>
    <mergeCell ref="BM31:BQ31"/>
    <mergeCell ref="BM32:BQ32"/>
    <mergeCell ref="BM33:BQ33"/>
    <mergeCell ref="BM34:BQ34"/>
    <mergeCell ref="BM35:BQ35"/>
    <mergeCell ref="BM36:BQ36"/>
    <mergeCell ref="BM37:BQ37"/>
    <mergeCell ref="BM38:BQ38"/>
    <mergeCell ref="BM39:BQ39"/>
    <mergeCell ref="BM40:BQ40"/>
    <mergeCell ref="BM44:BQ44"/>
    <mergeCell ref="BM45:BQ45"/>
    <mergeCell ref="CG59:CK59"/>
    <mergeCell ref="BM46:BQ46"/>
    <mergeCell ref="BM47:BQ47"/>
    <mergeCell ref="BM48:BQ48"/>
    <mergeCell ref="BM49:BQ49"/>
    <mergeCell ref="BM50:BQ50"/>
    <mergeCell ref="BM51:BQ51"/>
    <mergeCell ref="BM52:BQ52"/>
    <mergeCell ref="J255:N255"/>
    <mergeCell ref="O255:S255"/>
    <mergeCell ref="J220:N220"/>
    <mergeCell ref="T255:X255"/>
    <mergeCell ref="J256:N256"/>
    <mergeCell ref="O256:S256"/>
    <mergeCell ref="T256:X256"/>
    <mergeCell ref="J257:N257"/>
    <mergeCell ref="O257:S257"/>
    <mergeCell ref="T257:X257"/>
    <mergeCell ref="J258:N258"/>
    <mergeCell ref="O258:S258"/>
    <mergeCell ref="T258:X258"/>
    <mergeCell ref="BM56:BQ56"/>
    <mergeCell ref="BM57:BQ57"/>
    <mergeCell ref="BM94:BQ94"/>
    <mergeCell ref="BM95:BQ95"/>
    <mergeCell ref="BM96:BQ96"/>
    <mergeCell ref="BM97:BQ97"/>
    <mergeCell ref="BM70:BQ70"/>
    <mergeCell ref="BM71:BQ71"/>
    <mergeCell ref="BM72:BQ72"/>
    <mergeCell ref="BM73:BQ73"/>
    <mergeCell ref="BM74:BQ74"/>
    <mergeCell ref="BM75:BQ75"/>
    <mergeCell ref="BM76:BQ76"/>
    <mergeCell ref="BM77:BQ77"/>
    <mergeCell ref="BM78:BQ78"/>
    <mergeCell ref="BM83:BQ83"/>
    <mergeCell ref="BM89:BQ89"/>
    <mergeCell ref="BM90:BQ90"/>
    <mergeCell ref="BM98:BQ98"/>
    <mergeCell ref="J195:N195"/>
    <mergeCell ref="J185:N185"/>
    <mergeCell ref="O166:S166"/>
    <mergeCell ref="J213:N213"/>
    <mergeCell ref="O213:S213"/>
    <mergeCell ref="T213:X213"/>
    <mergeCell ref="J214:N214"/>
    <mergeCell ref="O214:S214"/>
    <mergeCell ref="J219:N219"/>
    <mergeCell ref="O219:S219"/>
    <mergeCell ref="T219:X219"/>
    <mergeCell ref="J259:N259"/>
    <mergeCell ref="O259:S259"/>
    <mergeCell ref="T259:X259"/>
    <mergeCell ref="J244:N244"/>
    <mergeCell ref="O244:S244"/>
    <mergeCell ref="T244:X244"/>
    <mergeCell ref="J245:N245"/>
    <mergeCell ref="O245:S245"/>
    <mergeCell ref="T245:X245"/>
    <mergeCell ref="J246:N246"/>
    <mergeCell ref="O246:S246"/>
    <mergeCell ref="T246:X246"/>
    <mergeCell ref="J247:N247"/>
    <mergeCell ref="O247:S247"/>
    <mergeCell ref="T247:X247"/>
    <mergeCell ref="J248:N248"/>
    <mergeCell ref="O248:S248"/>
    <mergeCell ref="T248:X248"/>
    <mergeCell ref="J249:N249"/>
    <mergeCell ref="O249:S249"/>
    <mergeCell ref="T249:X249"/>
    <mergeCell ref="J211:N211"/>
    <mergeCell ref="O211:S211"/>
    <mergeCell ref="T211:X211"/>
    <mergeCell ref="J212:N212"/>
    <mergeCell ref="O212:S212"/>
    <mergeCell ref="J233:N233"/>
    <mergeCell ref="O233:S233"/>
    <mergeCell ref="T233:X233"/>
    <mergeCell ref="J234:N234"/>
    <mergeCell ref="BM100:BQ100"/>
    <mergeCell ref="BM101:BQ101"/>
    <mergeCell ref="BM102:BQ102"/>
    <mergeCell ref="BM103:BQ103"/>
    <mergeCell ref="BM107:BQ107"/>
    <mergeCell ref="BM108:BQ108"/>
    <mergeCell ref="BM126:BQ126"/>
    <mergeCell ref="BM127:BQ127"/>
    <mergeCell ref="BM128:BQ128"/>
    <mergeCell ref="BM129:BQ129"/>
    <mergeCell ref="BM130:BQ130"/>
    <mergeCell ref="BM131:BQ131"/>
    <mergeCell ref="BM132:BQ132"/>
    <mergeCell ref="BM133:BQ133"/>
    <mergeCell ref="BM134:BQ134"/>
    <mergeCell ref="BM135:BQ135"/>
    <mergeCell ref="BM136:BQ136"/>
    <mergeCell ref="J223:N223"/>
    <mergeCell ref="O223:S223"/>
    <mergeCell ref="T223:X223"/>
    <mergeCell ref="J224:N224"/>
    <mergeCell ref="O224:S224"/>
    <mergeCell ref="T224:X224"/>
    <mergeCell ref="J196:N196"/>
    <mergeCell ref="O196:S196"/>
    <mergeCell ref="T196:X196"/>
    <mergeCell ref="J197:N197"/>
    <mergeCell ref="O197:S197"/>
    <mergeCell ref="T197:X197"/>
    <mergeCell ref="J198:N198"/>
    <mergeCell ref="O198:S198"/>
    <mergeCell ref="T198:X198"/>
    <mergeCell ref="J200:N200"/>
    <mergeCell ref="Y199:AC199"/>
    <mergeCell ref="AD199:AH199"/>
    <mergeCell ref="AI199:AM199"/>
    <mergeCell ref="AN199:AR199"/>
    <mergeCell ref="J208:N208"/>
    <mergeCell ref="O208:S208"/>
    <mergeCell ref="T208:X208"/>
    <mergeCell ref="T205:X205"/>
    <mergeCell ref="T207:X207"/>
    <mergeCell ref="J206:N206"/>
    <mergeCell ref="O206:S206"/>
    <mergeCell ref="T206:X206"/>
    <mergeCell ref="J207:N207"/>
    <mergeCell ref="O207:S207"/>
    <mergeCell ref="T221:X221"/>
    <mergeCell ref="J222:N222"/>
    <mergeCell ref="O222:S222"/>
    <mergeCell ref="T222:X222"/>
    <mergeCell ref="AI183:AM183"/>
    <mergeCell ref="AN183:AR183"/>
    <mergeCell ref="AS183:AW183"/>
    <mergeCell ref="AX183:BB183"/>
    <mergeCell ref="O182:S182"/>
    <mergeCell ref="T182:X182"/>
    <mergeCell ref="Y214:AC214"/>
    <mergeCell ref="AD214:AH214"/>
    <mergeCell ref="AI214:AM214"/>
    <mergeCell ref="AN214:AR214"/>
    <mergeCell ref="AS214:AW214"/>
    <mergeCell ref="AX214:BB214"/>
    <mergeCell ref="E210:I210"/>
    <mergeCell ref="Y210:AC210"/>
    <mergeCell ref="AS199:AW199"/>
    <mergeCell ref="J199:N199"/>
    <mergeCell ref="O199:S199"/>
    <mergeCell ref="T199:X199"/>
    <mergeCell ref="AS187:AW187"/>
    <mergeCell ref="E185:I185"/>
    <mergeCell ref="E213:I213"/>
    <mergeCell ref="E212:I212"/>
    <mergeCell ref="AN215:AR215"/>
    <mergeCell ref="AD212:AH212"/>
    <mergeCell ref="AI212:AM212"/>
    <mergeCell ref="E214:I214"/>
    <mergeCell ref="O195:S195"/>
    <mergeCell ref="T195:X195"/>
    <mergeCell ref="BW207:CA207"/>
    <mergeCell ref="BR190:BV190"/>
    <mergeCell ref="BW190:CA190"/>
    <mergeCell ref="O200:S200"/>
    <mergeCell ref="T200:X200"/>
    <mergeCell ref="J203:N203"/>
    <mergeCell ref="O203:S203"/>
    <mergeCell ref="T203:X203"/>
    <mergeCell ref="J204:N204"/>
    <mergeCell ref="O204:S204"/>
    <mergeCell ref="T204:X204"/>
    <mergeCell ref="CB165:CF165"/>
    <mergeCell ref="AN162:AR162"/>
    <mergeCell ref="J162:N162"/>
    <mergeCell ref="O162:S162"/>
    <mergeCell ref="T162:X162"/>
    <mergeCell ref="BM162:BQ162"/>
    <mergeCell ref="J163:N163"/>
    <mergeCell ref="O163:S163"/>
    <mergeCell ref="T163:X163"/>
    <mergeCell ref="J164:N164"/>
    <mergeCell ref="O164:S164"/>
    <mergeCell ref="T164:X164"/>
    <mergeCell ref="J165:N165"/>
    <mergeCell ref="O165:S165"/>
    <mergeCell ref="T165:X165"/>
    <mergeCell ref="J166:N166"/>
    <mergeCell ref="BM187:BQ187"/>
    <mergeCell ref="BM188:BQ188"/>
    <mergeCell ref="Y186:AC186"/>
    <mergeCell ref="CB183:CF183"/>
    <mergeCell ref="AS182:AW182"/>
    <mergeCell ref="J188:N188"/>
    <mergeCell ref="O188:S188"/>
    <mergeCell ref="T188:X188"/>
    <mergeCell ref="AI187:AM187"/>
    <mergeCell ref="AN187:AR187"/>
    <mergeCell ref="J147:N147"/>
    <mergeCell ref="O147:S147"/>
    <mergeCell ref="T147:X147"/>
    <mergeCell ref="J151:N151"/>
    <mergeCell ref="O151:S151"/>
    <mergeCell ref="T151:X151"/>
    <mergeCell ref="J152:N152"/>
    <mergeCell ref="O152:S152"/>
    <mergeCell ref="T152:X152"/>
    <mergeCell ref="J153:N153"/>
    <mergeCell ref="O153:S153"/>
    <mergeCell ref="T153:X153"/>
    <mergeCell ref="J154:N154"/>
    <mergeCell ref="O154:S154"/>
    <mergeCell ref="T154:X154"/>
    <mergeCell ref="J155:N155"/>
    <mergeCell ref="O155:S155"/>
    <mergeCell ref="T155:X155"/>
    <mergeCell ref="Y185:AC185"/>
    <mergeCell ref="AD185:AH185"/>
    <mergeCell ref="AI171:AM171"/>
    <mergeCell ref="AN171:AR171"/>
    <mergeCell ref="Y184:AC184"/>
    <mergeCell ref="AD184:AH184"/>
    <mergeCell ref="AI184:AM184"/>
    <mergeCell ref="AN184:AR184"/>
    <mergeCell ref="Y187:AC187"/>
    <mergeCell ref="T127:X127"/>
    <mergeCell ref="J128:N128"/>
    <mergeCell ref="O128:S128"/>
    <mergeCell ref="T128:X128"/>
    <mergeCell ref="J129:N129"/>
    <mergeCell ref="O129:S129"/>
    <mergeCell ref="T129:X129"/>
    <mergeCell ref="J130:N130"/>
    <mergeCell ref="O130:S130"/>
    <mergeCell ref="T130:X130"/>
    <mergeCell ref="J131:N131"/>
    <mergeCell ref="O131:S131"/>
    <mergeCell ref="T131:X131"/>
    <mergeCell ref="J132:N132"/>
    <mergeCell ref="O132:S132"/>
    <mergeCell ref="T132:X132"/>
    <mergeCell ref="J135:N135"/>
    <mergeCell ref="O135:S135"/>
    <mergeCell ref="T135:X135"/>
    <mergeCell ref="J113:N113"/>
    <mergeCell ref="O113:S113"/>
    <mergeCell ref="T113:X113"/>
    <mergeCell ref="J114:N114"/>
    <mergeCell ref="O114:S114"/>
    <mergeCell ref="T114:X114"/>
    <mergeCell ref="J115:N115"/>
    <mergeCell ref="O115:S115"/>
    <mergeCell ref="T115:X115"/>
    <mergeCell ref="J116:N116"/>
    <mergeCell ref="O116:S116"/>
    <mergeCell ref="T116:X116"/>
    <mergeCell ref="J117:N117"/>
    <mergeCell ref="O117:S117"/>
    <mergeCell ref="T117:X117"/>
    <mergeCell ref="J118:N118"/>
    <mergeCell ref="O118:S118"/>
    <mergeCell ref="T118:X118"/>
    <mergeCell ref="J107:N107"/>
    <mergeCell ref="O107:S107"/>
    <mergeCell ref="T107:X107"/>
    <mergeCell ref="J108:N108"/>
    <mergeCell ref="O108:S108"/>
    <mergeCell ref="T108:X108"/>
    <mergeCell ref="J109:N109"/>
    <mergeCell ref="O109:S109"/>
    <mergeCell ref="T109:X109"/>
    <mergeCell ref="J110:N110"/>
    <mergeCell ref="O110:S110"/>
    <mergeCell ref="T110:X110"/>
    <mergeCell ref="J111:N111"/>
    <mergeCell ref="O111:S111"/>
    <mergeCell ref="T111:X111"/>
    <mergeCell ref="J112:N112"/>
    <mergeCell ref="O112:S112"/>
    <mergeCell ref="T112:X112"/>
    <mergeCell ref="T93:X93"/>
    <mergeCell ref="J94:N94"/>
    <mergeCell ref="O94:S94"/>
    <mergeCell ref="T94:X94"/>
    <mergeCell ref="J98:N98"/>
    <mergeCell ref="O98:S98"/>
    <mergeCell ref="T98:X98"/>
    <mergeCell ref="J99:N99"/>
    <mergeCell ref="O99:S99"/>
    <mergeCell ref="T99:X99"/>
    <mergeCell ref="J100:N100"/>
    <mergeCell ref="O100:S100"/>
    <mergeCell ref="T100:X100"/>
    <mergeCell ref="J101:N101"/>
    <mergeCell ref="O101:S101"/>
    <mergeCell ref="T101:X101"/>
    <mergeCell ref="J102:N102"/>
    <mergeCell ref="O102:S102"/>
    <mergeCell ref="T102:X102"/>
    <mergeCell ref="J83:N83"/>
    <mergeCell ref="O83:S83"/>
    <mergeCell ref="T83:X83"/>
    <mergeCell ref="J88:N88"/>
    <mergeCell ref="O88:S88"/>
    <mergeCell ref="T88:X88"/>
    <mergeCell ref="J89:N89"/>
    <mergeCell ref="O89:S89"/>
    <mergeCell ref="T89:X89"/>
    <mergeCell ref="J90:N90"/>
    <mergeCell ref="O90:S90"/>
    <mergeCell ref="T90:X90"/>
    <mergeCell ref="J91:N91"/>
    <mergeCell ref="O91:S91"/>
    <mergeCell ref="T91:X91"/>
    <mergeCell ref="J92:N92"/>
    <mergeCell ref="O92:S92"/>
    <mergeCell ref="T92:X92"/>
    <mergeCell ref="BR69:BV69"/>
    <mergeCell ref="BW69:CA69"/>
    <mergeCell ref="J74:N74"/>
    <mergeCell ref="O74:S74"/>
    <mergeCell ref="T74:X74"/>
    <mergeCell ref="J75:N75"/>
    <mergeCell ref="O75:S75"/>
    <mergeCell ref="T75:X75"/>
    <mergeCell ref="J76:N76"/>
    <mergeCell ref="O76:S76"/>
    <mergeCell ref="T76:X76"/>
    <mergeCell ref="J77:N77"/>
    <mergeCell ref="O77:S77"/>
    <mergeCell ref="T77:X77"/>
    <mergeCell ref="J78:N78"/>
    <mergeCell ref="O78:S78"/>
    <mergeCell ref="T78:X78"/>
    <mergeCell ref="AN73:AR73"/>
    <mergeCell ref="J73:N73"/>
    <mergeCell ref="O73:S73"/>
    <mergeCell ref="T73:X73"/>
    <mergeCell ref="J57:N57"/>
    <mergeCell ref="O57:S57"/>
    <mergeCell ref="T57:X57"/>
    <mergeCell ref="J58:N58"/>
    <mergeCell ref="O58:S58"/>
    <mergeCell ref="T58:X58"/>
    <mergeCell ref="J59:N59"/>
    <mergeCell ref="O59:S59"/>
    <mergeCell ref="T59:X59"/>
    <mergeCell ref="J64:N64"/>
    <mergeCell ref="O64:S64"/>
    <mergeCell ref="T64:X64"/>
    <mergeCell ref="J70:N70"/>
    <mergeCell ref="O70:S70"/>
    <mergeCell ref="T70:X70"/>
    <mergeCell ref="AN56:AR56"/>
    <mergeCell ref="BH69:BL69"/>
    <mergeCell ref="J36:N36"/>
    <mergeCell ref="O36:S36"/>
    <mergeCell ref="T36:X36"/>
    <mergeCell ref="J37:N37"/>
    <mergeCell ref="O37:S37"/>
    <mergeCell ref="T37:X37"/>
    <mergeCell ref="J38:N38"/>
    <mergeCell ref="O38:S38"/>
    <mergeCell ref="T38:X38"/>
    <mergeCell ref="J39:N39"/>
    <mergeCell ref="O39:S39"/>
    <mergeCell ref="T39:X39"/>
    <mergeCell ref="J56:N56"/>
    <mergeCell ref="O56:S56"/>
    <mergeCell ref="T56:X56"/>
    <mergeCell ref="J42:N42"/>
    <mergeCell ref="O42:S42"/>
    <mergeCell ref="T42:X42"/>
    <mergeCell ref="J43:N43"/>
    <mergeCell ref="O43:S43"/>
    <mergeCell ref="T43:X43"/>
    <mergeCell ref="J44:N44"/>
    <mergeCell ref="O44:S44"/>
    <mergeCell ref="T44:X44"/>
    <mergeCell ref="J48:N48"/>
    <mergeCell ref="O48:S48"/>
    <mergeCell ref="T48:X48"/>
    <mergeCell ref="J49:N49"/>
    <mergeCell ref="O49:S49"/>
    <mergeCell ref="J53:N53"/>
    <mergeCell ref="O53:S53"/>
    <mergeCell ref="T53:X53"/>
    <mergeCell ref="J29:N29"/>
    <mergeCell ref="O29:S29"/>
    <mergeCell ref="T29:X29"/>
    <mergeCell ref="J22:N22"/>
    <mergeCell ref="O22:S22"/>
    <mergeCell ref="T22:X22"/>
    <mergeCell ref="J23:N23"/>
    <mergeCell ref="O23:S23"/>
    <mergeCell ref="T23:X23"/>
    <mergeCell ref="J33:N33"/>
    <mergeCell ref="O33:S33"/>
    <mergeCell ref="T33:X33"/>
    <mergeCell ref="J34:N34"/>
    <mergeCell ref="O34:S34"/>
    <mergeCell ref="T34:X34"/>
    <mergeCell ref="J35:N35"/>
    <mergeCell ref="O35:S35"/>
    <mergeCell ref="T35:X35"/>
    <mergeCell ref="CL219:CP219"/>
    <mergeCell ref="AD219:AH219"/>
    <mergeCell ref="AI219:AM219"/>
    <mergeCell ref="AN219:AR219"/>
    <mergeCell ref="BW221:CA221"/>
    <mergeCell ref="CB221:CF221"/>
    <mergeCell ref="E221:I221"/>
    <mergeCell ref="Y221:AC221"/>
    <mergeCell ref="J5:N5"/>
    <mergeCell ref="O5:S5"/>
    <mergeCell ref="T5:X5"/>
    <mergeCell ref="J6:N6"/>
    <mergeCell ref="O6:S6"/>
    <mergeCell ref="T6:X6"/>
    <mergeCell ref="J7:N7"/>
    <mergeCell ref="O7:S7"/>
    <mergeCell ref="T7:X7"/>
    <mergeCell ref="J8:N8"/>
    <mergeCell ref="O8:S8"/>
    <mergeCell ref="T8:X8"/>
    <mergeCell ref="J9:N9"/>
    <mergeCell ref="O9:S9"/>
    <mergeCell ref="T9:X9"/>
    <mergeCell ref="J10:N10"/>
    <mergeCell ref="O10:S10"/>
    <mergeCell ref="T10:X10"/>
    <mergeCell ref="T26:X26"/>
    <mergeCell ref="J27:N27"/>
    <mergeCell ref="O27:S27"/>
    <mergeCell ref="T27:X27"/>
    <mergeCell ref="J28:N28"/>
    <mergeCell ref="O28:S28"/>
    <mergeCell ref="CB69:CF69"/>
    <mergeCell ref="BM16:BQ16"/>
    <mergeCell ref="BM17:BQ17"/>
    <mergeCell ref="BM18:BQ18"/>
    <mergeCell ref="BI262:CP262"/>
    <mergeCell ref="BI261:CP261"/>
    <mergeCell ref="BI260:CP260"/>
    <mergeCell ref="E175:I175"/>
    <mergeCell ref="Y175:AC175"/>
    <mergeCell ref="CG6:CK6"/>
    <mergeCell ref="CG11:CK11"/>
    <mergeCell ref="CG15:CK15"/>
    <mergeCell ref="CG13:CK13"/>
    <mergeCell ref="CG10:CK10"/>
    <mergeCell ref="CG21:CK21"/>
    <mergeCell ref="CG22:CK22"/>
    <mergeCell ref="CG41:CK41"/>
    <mergeCell ref="CG45:CK45"/>
    <mergeCell ref="CG46:CK46"/>
    <mergeCell ref="CG172:CK172"/>
    <mergeCell ref="CL172:CP172"/>
    <mergeCell ref="AS173:AW173"/>
    <mergeCell ref="AX173:BB173"/>
    <mergeCell ref="AD221:AH221"/>
    <mergeCell ref="AI221:AM221"/>
    <mergeCell ref="AN221:AR221"/>
    <mergeCell ref="AS221:AW221"/>
    <mergeCell ref="CG219:CK219"/>
    <mergeCell ref="CG174:CK174"/>
    <mergeCell ref="CL174:CP174"/>
    <mergeCell ref="AN217:AR217"/>
    <mergeCell ref="BR216:BV216"/>
    <mergeCell ref="BW216:CA216"/>
    <mergeCell ref="CB216:CF216"/>
    <mergeCell ref="CG216:CK216"/>
    <mergeCell ref="CL213:CP213"/>
    <mergeCell ref="Y212:AC212"/>
    <mergeCell ref="AI217:AM217"/>
    <mergeCell ref="BC214:BG214"/>
    <mergeCell ref="BH214:BL214"/>
    <mergeCell ref="BC213:BG213"/>
    <mergeCell ref="BH213:BL213"/>
    <mergeCell ref="BR213:BV213"/>
    <mergeCell ref="BW213:CA213"/>
    <mergeCell ref="CB213:CF213"/>
    <mergeCell ref="CG213:CK213"/>
    <mergeCell ref="CL216:CP216"/>
    <mergeCell ref="CG212:CK212"/>
    <mergeCell ref="CL212:CP212"/>
    <mergeCell ref="Y213:AC213"/>
    <mergeCell ref="AD213:AH213"/>
    <mergeCell ref="AI213:AM213"/>
    <mergeCell ref="AN213:AR213"/>
    <mergeCell ref="AS213:AW213"/>
    <mergeCell ref="AX213:BB213"/>
    <mergeCell ref="AX212:BB212"/>
    <mergeCell ref="BC212:BG212"/>
    <mergeCell ref="BH212:BL212"/>
    <mergeCell ref="BR212:BV212"/>
    <mergeCell ref="BW212:CA212"/>
    <mergeCell ref="CB212:CF212"/>
    <mergeCell ref="AN212:AR212"/>
    <mergeCell ref="AS212:AW212"/>
    <mergeCell ref="CL215:CP215"/>
    <mergeCell ref="BH259:BL259"/>
    <mergeCell ref="BR259:BV259"/>
    <mergeCell ref="BW259:CA259"/>
    <mergeCell ref="BR258:BV258"/>
    <mergeCell ref="BW258:CA258"/>
    <mergeCell ref="CB258:CF258"/>
    <mergeCell ref="CG258:CK258"/>
    <mergeCell ref="CL258:CP258"/>
    <mergeCell ref="AX221:BB221"/>
    <mergeCell ref="BC221:BG221"/>
    <mergeCell ref="BH221:BL221"/>
    <mergeCell ref="BR221:BV221"/>
    <mergeCell ref="CG187:CK187"/>
    <mergeCell ref="A180:CP180"/>
    <mergeCell ref="CL256:CP256"/>
    <mergeCell ref="CL253:CP253"/>
    <mergeCell ref="CL255:CP255"/>
    <mergeCell ref="CG254:CK254"/>
    <mergeCell ref="BR257:BV257"/>
    <mergeCell ref="E254:I254"/>
    <mergeCell ref="Y254:AC254"/>
    <mergeCell ref="AD254:AH254"/>
    <mergeCell ref="A181:D182"/>
    <mergeCell ref="E181:I182"/>
    <mergeCell ref="Y182:AC182"/>
    <mergeCell ref="AD182:AH182"/>
    <mergeCell ref="AI182:AM182"/>
    <mergeCell ref="AN182:AR182"/>
    <mergeCell ref="CG221:CK221"/>
    <mergeCell ref="CL221:CP221"/>
    <mergeCell ref="BH218:BL218"/>
    <mergeCell ref="CB218:CF218"/>
    <mergeCell ref="BW257:CA257"/>
    <mergeCell ref="CB257:CF257"/>
    <mergeCell ref="CG257:CK257"/>
    <mergeCell ref="E251:I251"/>
    <mergeCell ref="E252:I252"/>
    <mergeCell ref="BC252:BG252"/>
    <mergeCell ref="AX251:BB251"/>
    <mergeCell ref="CB256:CF256"/>
    <mergeCell ref="CG256:CK256"/>
    <mergeCell ref="CG253:CK253"/>
    <mergeCell ref="AS256:AW256"/>
    <mergeCell ref="BC251:BG251"/>
    <mergeCell ref="BH251:BL251"/>
    <mergeCell ref="BW254:CA254"/>
    <mergeCell ref="CB254:CF254"/>
    <mergeCell ref="AS252:AW252"/>
    <mergeCell ref="AX252:BB252"/>
    <mergeCell ref="AS257:AW257"/>
    <mergeCell ref="E257:I257"/>
    <mergeCell ref="Y257:AC257"/>
    <mergeCell ref="AD257:AH257"/>
    <mergeCell ref="AI257:AM257"/>
    <mergeCell ref="AN257:AR257"/>
    <mergeCell ref="J251:N251"/>
    <mergeCell ref="O251:S251"/>
    <mergeCell ref="T251:X251"/>
    <mergeCell ref="J252:N252"/>
    <mergeCell ref="O252:S252"/>
    <mergeCell ref="T252:X252"/>
    <mergeCell ref="J253:N253"/>
    <mergeCell ref="O253:S253"/>
    <mergeCell ref="T253:X253"/>
    <mergeCell ref="AD259:AH259"/>
    <mergeCell ref="AI259:AM259"/>
    <mergeCell ref="AN259:AR259"/>
    <mergeCell ref="CL185:CP185"/>
    <mergeCell ref="CG184:CK184"/>
    <mergeCell ref="CL184:CP184"/>
    <mergeCell ref="AX187:BB187"/>
    <mergeCell ref="BC187:BG187"/>
    <mergeCell ref="AX186:BB186"/>
    <mergeCell ref="BC186:BG186"/>
    <mergeCell ref="BH186:BL186"/>
    <mergeCell ref="BR186:BV186"/>
    <mergeCell ref="BW186:CA186"/>
    <mergeCell ref="CB186:CF186"/>
    <mergeCell ref="BH250:BL250"/>
    <mergeCell ref="BR250:BV250"/>
    <mergeCell ref="AX257:BB257"/>
    <mergeCell ref="BW256:CA256"/>
    <mergeCell ref="CL257:CP257"/>
    <mergeCell ref="BC257:BG257"/>
    <mergeCell ref="BH257:BL257"/>
    <mergeCell ref="BR253:BV253"/>
    <mergeCell ref="BW253:CA253"/>
    <mergeCell ref="CB253:CF253"/>
    <mergeCell ref="CB259:CF259"/>
    <mergeCell ref="CG259:CK259"/>
    <mergeCell ref="AI252:AM252"/>
    <mergeCell ref="AN252:AR252"/>
    <mergeCell ref="CL259:CP259"/>
    <mergeCell ref="AS259:AW259"/>
    <mergeCell ref="AX259:BB259"/>
    <mergeCell ref="BC259:BG259"/>
    <mergeCell ref="A248:D253"/>
    <mergeCell ref="BR255:BV255"/>
    <mergeCell ref="BW255:CA255"/>
    <mergeCell ref="CB255:CF255"/>
    <mergeCell ref="E256:I256"/>
    <mergeCell ref="Y256:AC256"/>
    <mergeCell ref="AD256:AH256"/>
    <mergeCell ref="AI256:AM256"/>
    <mergeCell ref="E255:I255"/>
    <mergeCell ref="Y255:AC255"/>
    <mergeCell ref="AD255:AH255"/>
    <mergeCell ref="AI255:AM255"/>
    <mergeCell ref="AN255:AR255"/>
    <mergeCell ref="AS255:AW255"/>
    <mergeCell ref="AX255:BB255"/>
    <mergeCell ref="BC255:BG255"/>
    <mergeCell ref="BH255:BL255"/>
    <mergeCell ref="BC254:BG254"/>
    <mergeCell ref="BH254:BL254"/>
    <mergeCell ref="BR254:BV254"/>
    <mergeCell ref="AX256:BB256"/>
    <mergeCell ref="BC256:BG256"/>
    <mergeCell ref="BH256:BL256"/>
    <mergeCell ref="BR256:BV256"/>
    <mergeCell ref="BW249:CA249"/>
    <mergeCell ref="CB249:CF249"/>
    <mergeCell ref="BW250:CA250"/>
    <mergeCell ref="CB250:CF250"/>
    <mergeCell ref="A254:D259"/>
    <mergeCell ref="E258:I258"/>
    <mergeCell ref="E259:I259"/>
    <mergeCell ref="Y259:AC259"/>
    <mergeCell ref="CL252:CP252"/>
    <mergeCell ref="CG251:CK251"/>
    <mergeCell ref="CL251:CP251"/>
    <mergeCell ref="CG252:CK252"/>
    <mergeCell ref="Y258:AC258"/>
    <mergeCell ref="AD258:AH258"/>
    <mergeCell ref="AI258:AM258"/>
    <mergeCell ref="AN258:AR258"/>
    <mergeCell ref="AS258:AW258"/>
    <mergeCell ref="AX258:BB258"/>
    <mergeCell ref="BC258:BG258"/>
    <mergeCell ref="BH258:BL258"/>
    <mergeCell ref="CL250:CP250"/>
    <mergeCell ref="CG249:CK249"/>
    <mergeCell ref="CL249:CP249"/>
    <mergeCell ref="CG255:CK255"/>
    <mergeCell ref="AS253:AW253"/>
    <mergeCell ref="CL254:CP254"/>
    <mergeCell ref="AN256:AR256"/>
    <mergeCell ref="BW251:CA251"/>
    <mergeCell ref="CB251:CF251"/>
    <mergeCell ref="Y251:AC251"/>
    <mergeCell ref="AD251:AH251"/>
    <mergeCell ref="AI251:AM251"/>
    <mergeCell ref="AN251:AR251"/>
    <mergeCell ref="AS251:AW251"/>
    <mergeCell ref="BH252:BL252"/>
    <mergeCell ref="BR252:BV252"/>
    <mergeCell ref="BW252:CA252"/>
    <mergeCell ref="CB252:CF252"/>
    <mergeCell ref="Y252:AC252"/>
    <mergeCell ref="AD252:AH252"/>
    <mergeCell ref="AX250:BB250"/>
    <mergeCell ref="BC250:BG250"/>
    <mergeCell ref="AX249:BB249"/>
    <mergeCell ref="BC249:BG249"/>
    <mergeCell ref="BH249:BL249"/>
    <mergeCell ref="BR249:BV249"/>
    <mergeCell ref="AI254:AM254"/>
    <mergeCell ref="AN254:AR254"/>
    <mergeCell ref="AS254:AW254"/>
    <mergeCell ref="AX254:BB254"/>
    <mergeCell ref="AX253:BB253"/>
    <mergeCell ref="BC253:BG253"/>
    <mergeCell ref="BH253:BL253"/>
    <mergeCell ref="BR251:BV251"/>
    <mergeCell ref="E253:I253"/>
    <mergeCell ref="Y253:AC253"/>
    <mergeCell ref="AD253:AH253"/>
    <mergeCell ref="AI253:AM253"/>
    <mergeCell ref="AN253:AR253"/>
    <mergeCell ref="J250:N250"/>
    <mergeCell ref="O250:S250"/>
    <mergeCell ref="T250:X250"/>
    <mergeCell ref="J254:N254"/>
    <mergeCell ref="O254:S254"/>
    <mergeCell ref="T254:X254"/>
    <mergeCell ref="CG250:CK250"/>
    <mergeCell ref="CL248:CP248"/>
    <mergeCell ref="E249:I249"/>
    <mergeCell ref="Y249:AC249"/>
    <mergeCell ref="AD249:AH249"/>
    <mergeCell ref="AI249:AM249"/>
    <mergeCell ref="AN249:AR249"/>
    <mergeCell ref="AS249:AW249"/>
    <mergeCell ref="AN248:AR248"/>
    <mergeCell ref="AS248:AW248"/>
    <mergeCell ref="AX248:BB248"/>
    <mergeCell ref="BC248:BG248"/>
    <mergeCell ref="BH248:BL248"/>
    <mergeCell ref="BR248:BV248"/>
    <mergeCell ref="BR247:BV247"/>
    <mergeCell ref="BW247:CA247"/>
    <mergeCell ref="CB247:CF247"/>
    <mergeCell ref="CG247:CK247"/>
    <mergeCell ref="CL247:CP247"/>
    <mergeCell ref="E248:I248"/>
    <mergeCell ref="Y248:AC248"/>
    <mergeCell ref="AD248:AH248"/>
    <mergeCell ref="AI248:AM248"/>
    <mergeCell ref="BW248:CA248"/>
    <mergeCell ref="CB248:CF248"/>
    <mergeCell ref="CG248:CK248"/>
    <mergeCell ref="E250:I250"/>
    <mergeCell ref="Y250:AC250"/>
    <mergeCell ref="AD250:AH250"/>
    <mergeCell ref="AI250:AM250"/>
    <mergeCell ref="AN250:AR250"/>
    <mergeCell ref="AS250:AW250"/>
    <mergeCell ref="CL246:CP246"/>
    <mergeCell ref="E247:I247"/>
    <mergeCell ref="Y247:AC247"/>
    <mergeCell ref="AD247:AH247"/>
    <mergeCell ref="AI247:AM247"/>
    <mergeCell ref="AN247:AR247"/>
    <mergeCell ref="AS247:AW247"/>
    <mergeCell ref="AX247:BB247"/>
    <mergeCell ref="BC247:BG247"/>
    <mergeCell ref="BH247:BL247"/>
    <mergeCell ref="BC246:BG246"/>
    <mergeCell ref="BH246:BL246"/>
    <mergeCell ref="BR246:BV246"/>
    <mergeCell ref="BW246:CA246"/>
    <mergeCell ref="CB246:CF246"/>
    <mergeCell ref="CG246:CK246"/>
    <mergeCell ref="CB245:CF245"/>
    <mergeCell ref="CG245:CK245"/>
    <mergeCell ref="CL245:CP245"/>
    <mergeCell ref="E246:I246"/>
    <mergeCell ref="Y246:AC246"/>
    <mergeCell ref="AD246:AH246"/>
    <mergeCell ref="AI246:AM246"/>
    <mergeCell ref="AN246:AR246"/>
    <mergeCell ref="AS246:AW246"/>
    <mergeCell ref="AX246:BB246"/>
    <mergeCell ref="AS245:AW245"/>
    <mergeCell ref="AX245:BB245"/>
    <mergeCell ref="BC245:BG245"/>
    <mergeCell ref="BH245:BL245"/>
    <mergeCell ref="BR245:BV245"/>
    <mergeCell ref="BW245:CA245"/>
    <mergeCell ref="A242:D247"/>
    <mergeCell ref="E242:I242"/>
    <mergeCell ref="Y242:AC242"/>
    <mergeCell ref="AD242:AH242"/>
    <mergeCell ref="AI242:AM242"/>
    <mergeCell ref="AN242:AR242"/>
    <mergeCell ref="BR244:BV244"/>
    <mergeCell ref="BW244:CA244"/>
    <mergeCell ref="CB244:CF244"/>
    <mergeCell ref="CG244:CK244"/>
    <mergeCell ref="CL244:CP244"/>
    <mergeCell ref="E245:I245"/>
    <mergeCell ref="Y245:AC245"/>
    <mergeCell ref="AD245:AH245"/>
    <mergeCell ref="AI245:AM245"/>
    <mergeCell ref="AN245:AR245"/>
    <mergeCell ref="CL243:CP243"/>
    <mergeCell ref="E244:I244"/>
    <mergeCell ref="Y244:AC244"/>
    <mergeCell ref="AD244:AH244"/>
    <mergeCell ref="AI244:AM244"/>
    <mergeCell ref="AN244:AR244"/>
    <mergeCell ref="AS244:AW244"/>
    <mergeCell ref="AX244:BB244"/>
    <mergeCell ref="BC244:BG244"/>
    <mergeCell ref="BH244:BL244"/>
    <mergeCell ref="BC243:BG243"/>
    <mergeCell ref="BH243:BL243"/>
    <mergeCell ref="BR243:BV243"/>
    <mergeCell ref="BW243:CA243"/>
    <mergeCell ref="CB243:CF243"/>
    <mergeCell ref="CG243:CK243"/>
    <mergeCell ref="CB242:CF242"/>
    <mergeCell ref="CG242:CK242"/>
    <mergeCell ref="CL242:CP242"/>
    <mergeCell ref="E243:I243"/>
    <mergeCell ref="Y243:AC243"/>
    <mergeCell ref="AD243:AH243"/>
    <mergeCell ref="AI243:AM243"/>
    <mergeCell ref="AN243:AR243"/>
    <mergeCell ref="AS243:AW243"/>
    <mergeCell ref="AX243:BB243"/>
    <mergeCell ref="AS242:AW242"/>
    <mergeCell ref="AX242:BB242"/>
    <mergeCell ref="BC242:BG242"/>
    <mergeCell ref="BH242:BL242"/>
    <mergeCell ref="BR242:BV242"/>
    <mergeCell ref="BW242:CA242"/>
    <mergeCell ref="BR241:BV241"/>
    <mergeCell ref="BW241:CA241"/>
    <mergeCell ref="CB241:CF241"/>
    <mergeCell ref="CG241:CK241"/>
    <mergeCell ref="AI241:AM241"/>
    <mergeCell ref="AN241:AR241"/>
    <mergeCell ref="AS241:AW241"/>
    <mergeCell ref="AX241:BB241"/>
    <mergeCell ref="BC241:BG241"/>
    <mergeCell ref="BH241:BL241"/>
    <mergeCell ref="CL240:CP241"/>
    <mergeCell ref="J243:N243"/>
    <mergeCell ref="O243:S243"/>
    <mergeCell ref="T243:X243"/>
    <mergeCell ref="J242:N242"/>
    <mergeCell ref="O242:S242"/>
    <mergeCell ref="E233:I233"/>
    <mergeCell ref="CG236:CK236"/>
    <mergeCell ref="CL236:CP236"/>
    <mergeCell ref="A237:CP238"/>
    <mergeCell ref="A239:CP239"/>
    <mergeCell ref="A240:D241"/>
    <mergeCell ref="E240:I241"/>
    <mergeCell ref="Y241:AC241"/>
    <mergeCell ref="AD241:AH241"/>
    <mergeCell ref="AX236:BB236"/>
    <mergeCell ref="BC236:BG236"/>
    <mergeCell ref="BH236:BL236"/>
    <mergeCell ref="BR236:BV236"/>
    <mergeCell ref="BW236:CA236"/>
    <mergeCell ref="CB236:CF236"/>
    <mergeCell ref="E236:I236"/>
    <mergeCell ref="Y236:AC236"/>
    <mergeCell ref="AD236:AH236"/>
    <mergeCell ref="AN236:AR236"/>
    <mergeCell ref="AS236:AW236"/>
    <mergeCell ref="AI236:AM236"/>
    <mergeCell ref="A231:D236"/>
    <mergeCell ref="E231:I231"/>
    <mergeCell ref="AI234:AM234"/>
    <mergeCell ref="AN234:AR234"/>
    <mergeCell ref="AS234:AW234"/>
    <mergeCell ref="BH235:BL235"/>
    <mergeCell ref="BR235:BV235"/>
    <mergeCell ref="BW235:CA235"/>
    <mergeCell ref="CB235:CF235"/>
    <mergeCell ref="Y232:AC232"/>
    <mergeCell ref="AD232:AH232"/>
    <mergeCell ref="CG235:CK235"/>
    <mergeCell ref="CL235:CP235"/>
    <mergeCell ref="CG234:CK234"/>
    <mergeCell ref="CL234:CP234"/>
    <mergeCell ref="E235:I235"/>
    <mergeCell ref="Y235:AC235"/>
    <mergeCell ref="AD235:AH235"/>
    <mergeCell ref="AI235:AM235"/>
    <mergeCell ref="AN235:AR235"/>
    <mergeCell ref="AS235:AW235"/>
    <mergeCell ref="AX235:BB235"/>
    <mergeCell ref="BC235:BG235"/>
    <mergeCell ref="AX234:BB234"/>
    <mergeCell ref="BC234:BG234"/>
    <mergeCell ref="BH234:BL234"/>
    <mergeCell ref="BR234:BV234"/>
    <mergeCell ref="BW234:CA234"/>
    <mergeCell ref="CB234:CF234"/>
    <mergeCell ref="E234:I234"/>
    <mergeCell ref="Y234:AC234"/>
    <mergeCell ref="AD234:AH234"/>
    <mergeCell ref="BM234:BQ234"/>
    <mergeCell ref="BM235:BQ235"/>
    <mergeCell ref="J235:N235"/>
    <mergeCell ref="O235:S235"/>
    <mergeCell ref="T235:X235"/>
    <mergeCell ref="O234:S234"/>
    <mergeCell ref="T234:X234"/>
    <mergeCell ref="AX233:BB233"/>
    <mergeCell ref="BC233:BG233"/>
    <mergeCell ref="AX232:BB232"/>
    <mergeCell ref="BC232:BG232"/>
    <mergeCell ref="BH232:BL232"/>
    <mergeCell ref="BR232:BV232"/>
    <mergeCell ref="BW232:CA232"/>
    <mergeCell ref="CB232:CF232"/>
    <mergeCell ref="Y231:AC231"/>
    <mergeCell ref="AD231:AH231"/>
    <mergeCell ref="AI231:AM231"/>
    <mergeCell ref="CL229:CP229"/>
    <mergeCell ref="CL230:CP230"/>
    <mergeCell ref="AN232:AR232"/>
    <mergeCell ref="AS232:AW232"/>
    <mergeCell ref="BH233:BL233"/>
    <mergeCell ref="BR233:BV233"/>
    <mergeCell ref="BW233:CA233"/>
    <mergeCell ref="CB233:CF233"/>
    <mergeCell ref="CG233:CK233"/>
    <mergeCell ref="CL233:CP233"/>
    <mergeCell ref="CG232:CK232"/>
    <mergeCell ref="CL232:CP232"/>
    <mergeCell ref="AI232:AM232"/>
    <mergeCell ref="Y233:AC233"/>
    <mergeCell ref="AD233:AH233"/>
    <mergeCell ref="AI233:AM233"/>
    <mergeCell ref="AN233:AR233"/>
    <mergeCell ref="AS233:AW233"/>
    <mergeCell ref="CG231:CK231"/>
    <mergeCell ref="CL231:CP231"/>
    <mergeCell ref="BM229:BQ229"/>
    <mergeCell ref="CG227:CK227"/>
    <mergeCell ref="CL227:CP227"/>
    <mergeCell ref="E230:I230"/>
    <mergeCell ref="Y230:AC230"/>
    <mergeCell ref="AD230:AH230"/>
    <mergeCell ref="AI230:AM230"/>
    <mergeCell ref="AN230:AR230"/>
    <mergeCell ref="AS230:AW230"/>
    <mergeCell ref="AX230:BB230"/>
    <mergeCell ref="BC230:BG230"/>
    <mergeCell ref="BH230:BL230"/>
    <mergeCell ref="BC229:BG229"/>
    <mergeCell ref="BH229:BL229"/>
    <mergeCell ref="BR229:BV229"/>
    <mergeCell ref="BW229:CA229"/>
    <mergeCell ref="CB229:CF229"/>
    <mergeCell ref="CG229:CK229"/>
    <mergeCell ref="BR230:BV230"/>
    <mergeCell ref="BW230:CA230"/>
    <mergeCell ref="CB230:CF230"/>
    <mergeCell ref="CG230:CK230"/>
    <mergeCell ref="J227:N227"/>
    <mergeCell ref="O227:S227"/>
    <mergeCell ref="T227:X227"/>
    <mergeCell ref="J228:N228"/>
    <mergeCell ref="O228:S228"/>
    <mergeCell ref="T228:X228"/>
    <mergeCell ref="J229:N229"/>
    <mergeCell ref="O229:S229"/>
    <mergeCell ref="T229:X229"/>
    <mergeCell ref="J230:N230"/>
    <mergeCell ref="O230:S230"/>
    <mergeCell ref="E232:I232"/>
    <mergeCell ref="CB228:CF228"/>
    <mergeCell ref="CG228:CK228"/>
    <mergeCell ref="CL228:CP228"/>
    <mergeCell ref="E229:I229"/>
    <mergeCell ref="Y229:AC229"/>
    <mergeCell ref="AD229:AH229"/>
    <mergeCell ref="AI229:AM229"/>
    <mergeCell ref="AN229:AR229"/>
    <mergeCell ref="AS229:AW229"/>
    <mergeCell ref="AX229:BB229"/>
    <mergeCell ref="AS228:AW228"/>
    <mergeCell ref="AX228:BB228"/>
    <mergeCell ref="BC228:BG228"/>
    <mergeCell ref="BH228:BL228"/>
    <mergeCell ref="BR228:BV228"/>
    <mergeCell ref="BW228:CA228"/>
    <mergeCell ref="AN231:AR231"/>
    <mergeCell ref="AS231:AW231"/>
    <mergeCell ref="AX231:BB231"/>
    <mergeCell ref="BC231:BG231"/>
    <mergeCell ref="BH231:BL231"/>
    <mergeCell ref="BR231:BV231"/>
    <mergeCell ref="T230:X230"/>
    <mergeCell ref="J231:N231"/>
    <mergeCell ref="O231:S231"/>
    <mergeCell ref="T231:X231"/>
    <mergeCell ref="J232:N232"/>
    <mergeCell ref="O232:S232"/>
    <mergeCell ref="T232:X232"/>
    <mergeCell ref="BM228:BQ228"/>
    <mergeCell ref="BM230:BQ230"/>
    <mergeCell ref="BR223:BV223"/>
    <mergeCell ref="BW223:CA223"/>
    <mergeCell ref="CB223:CF223"/>
    <mergeCell ref="E223:I223"/>
    <mergeCell ref="Y223:AC223"/>
    <mergeCell ref="AD223:AH223"/>
    <mergeCell ref="AI223:AM223"/>
    <mergeCell ref="AN223:AR223"/>
    <mergeCell ref="AS223:AW223"/>
    <mergeCell ref="A225:D230"/>
    <mergeCell ref="E225:I225"/>
    <mergeCell ref="Y225:AC225"/>
    <mergeCell ref="AD225:AH225"/>
    <mergeCell ref="AI225:AM225"/>
    <mergeCell ref="AN225:AR225"/>
    <mergeCell ref="BW231:CA231"/>
    <mergeCell ref="CB231:CF231"/>
    <mergeCell ref="BR227:BV227"/>
    <mergeCell ref="BW227:CA227"/>
    <mergeCell ref="CB227:CF227"/>
    <mergeCell ref="CB225:CF225"/>
    <mergeCell ref="J225:N225"/>
    <mergeCell ref="O225:S225"/>
    <mergeCell ref="T225:X225"/>
    <mergeCell ref="J226:N226"/>
    <mergeCell ref="O226:S226"/>
    <mergeCell ref="T226:X226"/>
    <mergeCell ref="BM223:BQ223"/>
    <mergeCell ref="BM224:BQ224"/>
    <mergeCell ref="BM225:BQ225"/>
    <mergeCell ref="BM226:BQ226"/>
    <mergeCell ref="BM227:BQ227"/>
    <mergeCell ref="CL223:CP223"/>
    <mergeCell ref="E224:I224"/>
    <mergeCell ref="Y224:AC224"/>
    <mergeCell ref="AD224:AH224"/>
    <mergeCell ref="AI224:AM224"/>
    <mergeCell ref="AN224:AR224"/>
    <mergeCell ref="AS224:AW224"/>
    <mergeCell ref="AX224:BB224"/>
    <mergeCell ref="BC224:BG224"/>
    <mergeCell ref="AX223:BB223"/>
    <mergeCell ref="BH223:BL223"/>
    <mergeCell ref="BC223:BG223"/>
    <mergeCell ref="E228:I228"/>
    <mergeCell ref="Y228:AC228"/>
    <mergeCell ref="AD228:AH228"/>
    <mergeCell ref="AI228:AM228"/>
    <mergeCell ref="AN228:AR228"/>
    <mergeCell ref="CL226:CP226"/>
    <mergeCell ref="E227:I227"/>
    <mergeCell ref="Y227:AC227"/>
    <mergeCell ref="AD227:AH227"/>
    <mergeCell ref="AI227:AM227"/>
    <mergeCell ref="AN227:AR227"/>
    <mergeCell ref="AS227:AW227"/>
    <mergeCell ref="AX227:BB227"/>
    <mergeCell ref="BC227:BG227"/>
    <mergeCell ref="BH227:BL227"/>
    <mergeCell ref="BC226:BG226"/>
    <mergeCell ref="BH226:BL226"/>
    <mergeCell ref="BR226:BV226"/>
    <mergeCell ref="BW226:CA226"/>
    <mergeCell ref="CB226:CF226"/>
    <mergeCell ref="CG225:CK225"/>
    <mergeCell ref="CL225:CP225"/>
    <mergeCell ref="E226:I226"/>
    <mergeCell ref="Y226:AC226"/>
    <mergeCell ref="AD226:AH226"/>
    <mergeCell ref="AI226:AM226"/>
    <mergeCell ref="AN226:AR226"/>
    <mergeCell ref="AS226:AW226"/>
    <mergeCell ref="AX226:BB226"/>
    <mergeCell ref="AS225:AW225"/>
    <mergeCell ref="AX225:BB225"/>
    <mergeCell ref="BC225:BG225"/>
    <mergeCell ref="BH225:BL225"/>
    <mergeCell ref="BR225:BV225"/>
    <mergeCell ref="BW225:CA225"/>
    <mergeCell ref="CL224:CP224"/>
    <mergeCell ref="CG226:CK226"/>
    <mergeCell ref="CL222:CP222"/>
    <mergeCell ref="E222:I222"/>
    <mergeCell ref="BW217:CA217"/>
    <mergeCell ref="CB217:CF217"/>
    <mergeCell ref="CG217:CK217"/>
    <mergeCell ref="CL217:CP217"/>
    <mergeCell ref="AI218:AM218"/>
    <mergeCell ref="AN218:AR218"/>
    <mergeCell ref="BH220:BL220"/>
    <mergeCell ref="BR220:BV220"/>
    <mergeCell ref="BW220:CA220"/>
    <mergeCell ref="CB220:CF220"/>
    <mergeCell ref="CG220:CK220"/>
    <mergeCell ref="CL220:CP220"/>
    <mergeCell ref="Y222:AC222"/>
    <mergeCell ref="AD222:AH222"/>
    <mergeCell ref="AI222:AM222"/>
    <mergeCell ref="AN222:AR222"/>
    <mergeCell ref="E217:I217"/>
    <mergeCell ref="Y217:AC217"/>
    <mergeCell ref="AD217:AH217"/>
    <mergeCell ref="CL218:CP218"/>
    <mergeCell ref="AS218:AW218"/>
    <mergeCell ref="AX218:BB218"/>
    <mergeCell ref="BC218:BG218"/>
    <mergeCell ref="AS222:AW222"/>
    <mergeCell ref="AX222:BB222"/>
    <mergeCell ref="BC222:BG222"/>
    <mergeCell ref="BR222:BV222"/>
    <mergeCell ref="CB219:CF219"/>
    <mergeCell ref="BR218:BV218"/>
    <mergeCell ref="CG218:CK218"/>
    <mergeCell ref="A213:D218"/>
    <mergeCell ref="BW222:CA222"/>
    <mergeCell ref="CB222:CF222"/>
    <mergeCell ref="CG222:CK222"/>
    <mergeCell ref="BH224:BL224"/>
    <mergeCell ref="BR224:BV224"/>
    <mergeCell ref="BW224:CA224"/>
    <mergeCell ref="CB224:CF224"/>
    <mergeCell ref="CG224:CK224"/>
    <mergeCell ref="CG223:CK223"/>
    <mergeCell ref="AX219:BB219"/>
    <mergeCell ref="BC219:BG219"/>
    <mergeCell ref="BH219:BL219"/>
    <mergeCell ref="BR219:BV219"/>
    <mergeCell ref="BW219:CA219"/>
    <mergeCell ref="CB215:CF215"/>
    <mergeCell ref="CG215:CK215"/>
    <mergeCell ref="E220:I220"/>
    <mergeCell ref="Y220:AC220"/>
    <mergeCell ref="AD220:AH220"/>
    <mergeCell ref="AI220:AM220"/>
    <mergeCell ref="AN220:AR220"/>
    <mergeCell ref="AS220:AW220"/>
    <mergeCell ref="AX220:BB220"/>
    <mergeCell ref="BC220:BG220"/>
    <mergeCell ref="BH222:BL222"/>
    <mergeCell ref="A219:D224"/>
    <mergeCell ref="E219:I219"/>
    <mergeCell ref="Y219:AC219"/>
    <mergeCell ref="E218:I218"/>
    <mergeCell ref="Y218:AC218"/>
    <mergeCell ref="AS219:AW219"/>
    <mergeCell ref="BW218:CA218"/>
    <mergeCell ref="BR217:BV217"/>
    <mergeCell ref="E216:I216"/>
    <mergeCell ref="Y216:AC216"/>
    <mergeCell ref="AD216:AH216"/>
    <mergeCell ref="AI216:AM216"/>
    <mergeCell ref="AN216:AR216"/>
    <mergeCell ref="AS216:AW216"/>
    <mergeCell ref="AX216:BB216"/>
    <mergeCell ref="AS215:AW215"/>
    <mergeCell ref="AX215:BB215"/>
    <mergeCell ref="BC215:BG215"/>
    <mergeCell ref="BH215:BL215"/>
    <mergeCell ref="BR215:BV215"/>
    <mergeCell ref="BW215:CA215"/>
    <mergeCell ref="AD218:AH218"/>
    <mergeCell ref="J216:N216"/>
    <mergeCell ref="O216:S216"/>
    <mergeCell ref="T216:X216"/>
    <mergeCell ref="J217:N217"/>
    <mergeCell ref="O217:S217"/>
    <mergeCell ref="T217:X217"/>
    <mergeCell ref="J218:N218"/>
    <mergeCell ref="O218:S218"/>
    <mergeCell ref="T218:X218"/>
    <mergeCell ref="J215:N215"/>
    <mergeCell ref="O215:S215"/>
    <mergeCell ref="T215:X215"/>
    <mergeCell ref="BM216:BQ216"/>
    <mergeCell ref="BM217:BQ217"/>
    <mergeCell ref="BM218:BQ218"/>
    <mergeCell ref="AS217:AW217"/>
    <mergeCell ref="A207:D212"/>
    <mergeCell ref="BR214:BV214"/>
    <mergeCell ref="BW214:CA214"/>
    <mergeCell ref="CB214:CF214"/>
    <mergeCell ref="CG214:CK214"/>
    <mergeCell ref="CL214:CP214"/>
    <mergeCell ref="E215:I215"/>
    <mergeCell ref="Y215:AC215"/>
    <mergeCell ref="AD215:AH215"/>
    <mergeCell ref="AI215:AM215"/>
    <mergeCell ref="BH211:BL211"/>
    <mergeCell ref="BR211:BV211"/>
    <mergeCell ref="BW211:CA211"/>
    <mergeCell ref="CB211:CF211"/>
    <mergeCell ref="CG211:CK211"/>
    <mergeCell ref="CL211:CP211"/>
    <mergeCell ref="CG210:CK210"/>
    <mergeCell ref="CL210:CP210"/>
    <mergeCell ref="E211:I211"/>
    <mergeCell ref="Y211:AC211"/>
    <mergeCell ref="AD211:AH211"/>
    <mergeCell ref="AI211:AM211"/>
    <mergeCell ref="AN211:AR211"/>
    <mergeCell ref="AS211:AW211"/>
    <mergeCell ref="AX211:BB211"/>
    <mergeCell ref="BC211:BG211"/>
    <mergeCell ref="AX210:BB210"/>
    <mergeCell ref="BC210:BG210"/>
    <mergeCell ref="BH210:BL210"/>
    <mergeCell ref="BR210:BV210"/>
    <mergeCell ref="BW210:CA210"/>
    <mergeCell ref="CB210:CF210"/>
    <mergeCell ref="BR209:BV209"/>
    <mergeCell ref="BW209:CA209"/>
    <mergeCell ref="CB209:CF209"/>
    <mergeCell ref="CG209:CK209"/>
    <mergeCell ref="J210:N210"/>
    <mergeCell ref="CL209:CP209"/>
    <mergeCell ref="CG208:CK208"/>
    <mergeCell ref="CL208:CP208"/>
    <mergeCell ref="E209:I209"/>
    <mergeCell ref="Y209:AC209"/>
    <mergeCell ref="AD209:AH209"/>
    <mergeCell ref="AI209:AM209"/>
    <mergeCell ref="AN209:AR209"/>
    <mergeCell ref="AS209:AW209"/>
    <mergeCell ref="AX209:BB209"/>
    <mergeCell ref="BC209:BG209"/>
    <mergeCell ref="AX208:BB208"/>
    <mergeCell ref="BC208:BG208"/>
    <mergeCell ref="BH208:BL208"/>
    <mergeCell ref="BR208:BV208"/>
    <mergeCell ref="BW208:CA208"/>
    <mergeCell ref="CB208:CF208"/>
    <mergeCell ref="J209:N209"/>
    <mergeCell ref="O209:S209"/>
    <mergeCell ref="T209:X209"/>
    <mergeCell ref="AD210:AH210"/>
    <mergeCell ref="AI210:AM210"/>
    <mergeCell ref="AN210:AR210"/>
    <mergeCell ref="AS210:AW210"/>
    <mergeCell ref="BH209:BL209"/>
    <mergeCell ref="O210:S210"/>
    <mergeCell ref="T210:X210"/>
    <mergeCell ref="CB207:CF207"/>
    <mergeCell ref="CG207:CK207"/>
    <mergeCell ref="CL207:CP207"/>
    <mergeCell ref="E208:I208"/>
    <mergeCell ref="Y208:AC208"/>
    <mergeCell ref="AD208:AH208"/>
    <mergeCell ref="AI208:AM208"/>
    <mergeCell ref="AN208:AR208"/>
    <mergeCell ref="AS208:AW208"/>
    <mergeCell ref="AN207:AR207"/>
    <mergeCell ref="AS207:AW207"/>
    <mergeCell ref="AX207:BB207"/>
    <mergeCell ref="BC207:BG207"/>
    <mergeCell ref="BH207:BL207"/>
    <mergeCell ref="BR207:BV207"/>
    <mergeCell ref="BR206:BV206"/>
    <mergeCell ref="BW206:CA206"/>
    <mergeCell ref="CB206:CF206"/>
    <mergeCell ref="CG206:CK206"/>
    <mergeCell ref="CL206:CP206"/>
    <mergeCell ref="E207:I207"/>
    <mergeCell ref="Y207:AC207"/>
    <mergeCell ref="AD207:AH207"/>
    <mergeCell ref="AI207:AM207"/>
    <mergeCell ref="E206:I206"/>
    <mergeCell ref="Y206:AC206"/>
    <mergeCell ref="AD206:AH206"/>
    <mergeCell ref="AI206:AM206"/>
    <mergeCell ref="AN206:AR206"/>
    <mergeCell ref="AS206:AW206"/>
    <mergeCell ref="AX206:BB206"/>
    <mergeCell ref="BC206:BG206"/>
    <mergeCell ref="CL205:CP205"/>
    <mergeCell ref="CL204:CP204"/>
    <mergeCell ref="BC205:BG205"/>
    <mergeCell ref="BH205:BL205"/>
    <mergeCell ref="BR205:BV205"/>
    <mergeCell ref="BW205:CA205"/>
    <mergeCell ref="CB205:CF205"/>
    <mergeCell ref="CG205:CK205"/>
    <mergeCell ref="CB204:CF204"/>
    <mergeCell ref="CG204:CK204"/>
    <mergeCell ref="E205:I205"/>
    <mergeCell ref="Y205:AC205"/>
    <mergeCell ref="AD205:AH205"/>
    <mergeCell ref="AI205:AM205"/>
    <mergeCell ref="AN205:AR205"/>
    <mergeCell ref="AS205:AW205"/>
    <mergeCell ref="AX205:BB205"/>
    <mergeCell ref="AS204:AW204"/>
    <mergeCell ref="AX204:BB204"/>
    <mergeCell ref="BC204:BG204"/>
    <mergeCell ref="BH204:BL204"/>
    <mergeCell ref="BR204:BV204"/>
    <mergeCell ref="BW204:CA204"/>
    <mergeCell ref="BM205:BQ205"/>
    <mergeCell ref="BM204:BQ204"/>
    <mergeCell ref="J205:N205"/>
    <mergeCell ref="O205:S205"/>
    <mergeCell ref="A201:D206"/>
    <mergeCell ref="E201:I201"/>
    <mergeCell ref="Y201:AC201"/>
    <mergeCell ref="AD201:AH201"/>
    <mergeCell ref="AI201:AM201"/>
    <mergeCell ref="AN201:AR201"/>
    <mergeCell ref="BR203:BV203"/>
    <mergeCell ref="BW203:CA203"/>
    <mergeCell ref="CB203:CF203"/>
    <mergeCell ref="CG203:CK203"/>
    <mergeCell ref="CL203:CP203"/>
    <mergeCell ref="E204:I204"/>
    <mergeCell ref="Y204:AC204"/>
    <mergeCell ref="AD204:AH204"/>
    <mergeCell ref="AI204:AM204"/>
    <mergeCell ref="AN204:AR204"/>
    <mergeCell ref="CL202:CP202"/>
    <mergeCell ref="E203:I203"/>
    <mergeCell ref="Y203:AC203"/>
    <mergeCell ref="AD203:AH203"/>
    <mergeCell ref="AI203:AM203"/>
    <mergeCell ref="AN203:AR203"/>
    <mergeCell ref="AS203:AW203"/>
    <mergeCell ref="AX203:BB203"/>
    <mergeCell ref="BC203:BG203"/>
    <mergeCell ref="BH203:BL203"/>
    <mergeCell ref="BC202:BG202"/>
    <mergeCell ref="BH202:BL202"/>
    <mergeCell ref="BR202:BV202"/>
    <mergeCell ref="BW202:CA202"/>
    <mergeCell ref="CB202:CF202"/>
    <mergeCell ref="CG202:CK202"/>
    <mergeCell ref="CB201:CF201"/>
    <mergeCell ref="CG201:CK201"/>
    <mergeCell ref="CL201:CP201"/>
    <mergeCell ref="E202:I202"/>
    <mergeCell ref="Y202:AC202"/>
    <mergeCell ref="AD202:AH202"/>
    <mergeCell ref="AI202:AM202"/>
    <mergeCell ref="AN202:AR202"/>
    <mergeCell ref="AS202:AW202"/>
    <mergeCell ref="AX202:BB202"/>
    <mergeCell ref="AS201:AW201"/>
    <mergeCell ref="AX201:BB201"/>
    <mergeCell ref="BC201:BG201"/>
    <mergeCell ref="BH201:BL201"/>
    <mergeCell ref="BR201:BV201"/>
    <mergeCell ref="BW201:CA201"/>
    <mergeCell ref="J201:N201"/>
    <mergeCell ref="O201:S201"/>
    <mergeCell ref="T201:X201"/>
    <mergeCell ref="J202:N202"/>
    <mergeCell ref="O202:S202"/>
    <mergeCell ref="T202:X202"/>
    <mergeCell ref="BR197:BV197"/>
    <mergeCell ref="BW197:CA197"/>
    <mergeCell ref="CB197:CF197"/>
    <mergeCell ref="E197:I197"/>
    <mergeCell ref="Y197:AC197"/>
    <mergeCell ref="AD197:AH197"/>
    <mergeCell ref="AI197:AM197"/>
    <mergeCell ref="AN197:AR197"/>
    <mergeCell ref="AS197:AW197"/>
    <mergeCell ref="BH200:BL200"/>
    <mergeCell ref="BR200:BV200"/>
    <mergeCell ref="BW200:CA200"/>
    <mergeCell ref="CB200:CF200"/>
    <mergeCell ref="CG200:CK200"/>
    <mergeCell ref="CL200:CP200"/>
    <mergeCell ref="CG199:CK199"/>
    <mergeCell ref="CL199:CP199"/>
    <mergeCell ref="E200:I200"/>
    <mergeCell ref="Y200:AC200"/>
    <mergeCell ref="AD200:AH200"/>
    <mergeCell ref="AI200:AM200"/>
    <mergeCell ref="AN200:AR200"/>
    <mergeCell ref="AS200:AW200"/>
    <mergeCell ref="AX200:BB200"/>
    <mergeCell ref="BC200:BG200"/>
    <mergeCell ref="AX199:BB199"/>
    <mergeCell ref="BC199:BG199"/>
    <mergeCell ref="BH199:BL199"/>
    <mergeCell ref="BR199:BV199"/>
    <mergeCell ref="BW199:CA199"/>
    <mergeCell ref="CB199:CF199"/>
    <mergeCell ref="E199:I199"/>
    <mergeCell ref="CL195:CP195"/>
    <mergeCell ref="E196:I196"/>
    <mergeCell ref="Y196:AC196"/>
    <mergeCell ref="AD196:AH196"/>
    <mergeCell ref="AI196:AM196"/>
    <mergeCell ref="AN196:AR196"/>
    <mergeCell ref="AS196:AW196"/>
    <mergeCell ref="AX196:BB196"/>
    <mergeCell ref="BC196:BG196"/>
    <mergeCell ref="AX195:BB195"/>
    <mergeCell ref="BC195:BG195"/>
    <mergeCell ref="BH195:BL195"/>
    <mergeCell ref="BR195:BV195"/>
    <mergeCell ref="BW195:CA195"/>
    <mergeCell ref="CB195:CF195"/>
    <mergeCell ref="BH198:BL198"/>
    <mergeCell ref="BR198:BV198"/>
    <mergeCell ref="BW198:CA198"/>
    <mergeCell ref="CB198:CF198"/>
    <mergeCell ref="CG198:CK198"/>
    <mergeCell ref="CL198:CP198"/>
    <mergeCell ref="CG197:CK197"/>
    <mergeCell ref="CL197:CP197"/>
    <mergeCell ref="E198:I198"/>
    <mergeCell ref="Y198:AC198"/>
    <mergeCell ref="AD198:AH198"/>
    <mergeCell ref="AI198:AM198"/>
    <mergeCell ref="AN198:AR198"/>
    <mergeCell ref="AS198:AW198"/>
    <mergeCell ref="AX198:BB198"/>
    <mergeCell ref="BC198:BG198"/>
    <mergeCell ref="AX197:BB197"/>
    <mergeCell ref="CG194:CK194"/>
    <mergeCell ref="CL194:CP194"/>
    <mergeCell ref="A195:D200"/>
    <mergeCell ref="E195:I195"/>
    <mergeCell ref="Y195:AC195"/>
    <mergeCell ref="AD195:AH195"/>
    <mergeCell ref="AI195:AM195"/>
    <mergeCell ref="AN195:AR195"/>
    <mergeCell ref="AS195:AW195"/>
    <mergeCell ref="AS194:AW194"/>
    <mergeCell ref="AX194:BB194"/>
    <mergeCell ref="BC194:BG194"/>
    <mergeCell ref="BH194:BL194"/>
    <mergeCell ref="BR194:BV194"/>
    <mergeCell ref="BW194:CA194"/>
    <mergeCell ref="BR193:BV193"/>
    <mergeCell ref="BW193:CA193"/>
    <mergeCell ref="CB193:CF193"/>
    <mergeCell ref="CG193:CK193"/>
    <mergeCell ref="CL193:CP193"/>
    <mergeCell ref="E194:I194"/>
    <mergeCell ref="Y194:AC194"/>
    <mergeCell ref="AD194:AH194"/>
    <mergeCell ref="AI194:AM194"/>
    <mergeCell ref="AN194:AR194"/>
    <mergeCell ref="BH196:BL196"/>
    <mergeCell ref="BR196:BV196"/>
    <mergeCell ref="BW196:CA196"/>
    <mergeCell ref="CB196:CF196"/>
    <mergeCell ref="CG196:CK196"/>
    <mergeCell ref="CL196:CP196"/>
    <mergeCell ref="CG195:CK195"/>
    <mergeCell ref="BR192:BV192"/>
    <mergeCell ref="BW192:CA192"/>
    <mergeCell ref="CB192:CF192"/>
    <mergeCell ref="CG192:CK192"/>
    <mergeCell ref="CB191:CF191"/>
    <mergeCell ref="CG191:CK191"/>
    <mergeCell ref="E192:I192"/>
    <mergeCell ref="Y192:AC192"/>
    <mergeCell ref="AD192:AH192"/>
    <mergeCell ref="AI192:AM192"/>
    <mergeCell ref="AN192:AR192"/>
    <mergeCell ref="AS192:AW192"/>
    <mergeCell ref="AX192:BB192"/>
    <mergeCell ref="AS191:AW191"/>
    <mergeCell ref="AX191:BB191"/>
    <mergeCell ref="BC191:BG191"/>
    <mergeCell ref="BH191:BL191"/>
    <mergeCell ref="BR191:BV191"/>
    <mergeCell ref="BW191:CA191"/>
    <mergeCell ref="CB190:CF190"/>
    <mergeCell ref="CB194:CF194"/>
    <mergeCell ref="J192:N192"/>
    <mergeCell ref="O192:S192"/>
    <mergeCell ref="CG190:CK190"/>
    <mergeCell ref="CL190:CP190"/>
    <mergeCell ref="E191:I191"/>
    <mergeCell ref="Y191:AC191"/>
    <mergeCell ref="AD191:AH191"/>
    <mergeCell ref="AI191:AM191"/>
    <mergeCell ref="AN191:AR191"/>
    <mergeCell ref="CL189:CP189"/>
    <mergeCell ref="E190:I190"/>
    <mergeCell ref="Y190:AC190"/>
    <mergeCell ref="AD190:AH190"/>
    <mergeCell ref="AI190:AM190"/>
    <mergeCell ref="AN190:AR190"/>
    <mergeCell ref="AS190:AW190"/>
    <mergeCell ref="AX190:BB190"/>
    <mergeCell ref="BC190:BG190"/>
    <mergeCell ref="BH190:BL190"/>
    <mergeCell ref="BC189:BG189"/>
    <mergeCell ref="BH189:BL189"/>
    <mergeCell ref="BR189:BV189"/>
    <mergeCell ref="BW189:CA189"/>
    <mergeCell ref="CB189:CF189"/>
    <mergeCell ref="CG189:CK189"/>
    <mergeCell ref="J191:N191"/>
    <mergeCell ref="O191:S191"/>
    <mergeCell ref="T191:X191"/>
    <mergeCell ref="CL192:CP192"/>
    <mergeCell ref="CL191:CP191"/>
    <mergeCell ref="A189:D194"/>
    <mergeCell ref="E189:I189"/>
    <mergeCell ref="Y189:AC189"/>
    <mergeCell ref="AD189:AH189"/>
    <mergeCell ref="AI189:AM189"/>
    <mergeCell ref="AN189:AR189"/>
    <mergeCell ref="AS189:AW189"/>
    <mergeCell ref="AX189:BB189"/>
    <mergeCell ref="AX188:BB188"/>
    <mergeCell ref="BC188:BG188"/>
    <mergeCell ref="BH188:BL188"/>
    <mergeCell ref="E188:I188"/>
    <mergeCell ref="Y188:AC188"/>
    <mergeCell ref="AD188:AH188"/>
    <mergeCell ref="AI188:AM188"/>
    <mergeCell ref="AN188:AR188"/>
    <mergeCell ref="AS188:AW188"/>
    <mergeCell ref="J189:N189"/>
    <mergeCell ref="O189:S189"/>
    <mergeCell ref="T189:X189"/>
    <mergeCell ref="J190:N190"/>
    <mergeCell ref="O190:S190"/>
    <mergeCell ref="T190:X190"/>
    <mergeCell ref="T194:X194"/>
    <mergeCell ref="E193:I193"/>
    <mergeCell ref="BC193:BG193"/>
    <mergeCell ref="BH193:BL193"/>
    <mergeCell ref="BC192:BG192"/>
    <mergeCell ref="BH192:BL192"/>
    <mergeCell ref="A183:D188"/>
    <mergeCell ref="E183:I183"/>
    <mergeCell ref="AD183:AH183"/>
    <mergeCell ref="CG188:CK188"/>
    <mergeCell ref="CL188:CP188"/>
    <mergeCell ref="CL187:CP187"/>
    <mergeCell ref="CG186:CK186"/>
    <mergeCell ref="CL186:CP186"/>
    <mergeCell ref="BC185:BG185"/>
    <mergeCell ref="AX184:BB184"/>
    <mergeCell ref="BC184:BG184"/>
    <mergeCell ref="BH184:BL184"/>
    <mergeCell ref="BR184:BV184"/>
    <mergeCell ref="BW184:CA184"/>
    <mergeCell ref="CB184:CF184"/>
    <mergeCell ref="AX185:BB185"/>
    <mergeCell ref="AI185:AM185"/>
    <mergeCell ref="AN185:AR185"/>
    <mergeCell ref="AS185:AW185"/>
    <mergeCell ref="T185:X185"/>
    <mergeCell ref="T186:X186"/>
    <mergeCell ref="BR188:BV188"/>
    <mergeCell ref="BW188:CA188"/>
    <mergeCell ref="CB188:CF188"/>
    <mergeCell ref="AD186:AH186"/>
    <mergeCell ref="AI186:AM186"/>
    <mergeCell ref="AN186:AR186"/>
    <mergeCell ref="BH187:BL187"/>
    <mergeCell ref="BR187:BV187"/>
    <mergeCell ref="BW187:CA187"/>
    <mergeCell ref="CB187:CF187"/>
    <mergeCell ref="CB185:CF185"/>
    <mergeCell ref="CG185:CK185"/>
    <mergeCell ref="T187:X187"/>
    <mergeCell ref="BM184:BQ184"/>
    <mergeCell ref="CL177:CP177"/>
    <mergeCell ref="BC177:BG177"/>
    <mergeCell ref="BH177:BL177"/>
    <mergeCell ref="BC176:BG176"/>
    <mergeCell ref="BH176:BL176"/>
    <mergeCell ref="BR176:BV176"/>
    <mergeCell ref="BR182:BV182"/>
    <mergeCell ref="BW182:CA182"/>
    <mergeCell ref="CB182:CF182"/>
    <mergeCell ref="BM182:BQ182"/>
    <mergeCell ref="J174:N174"/>
    <mergeCell ref="O174:S174"/>
    <mergeCell ref="T174:X174"/>
    <mergeCell ref="AI175:AM175"/>
    <mergeCell ref="AI174:AM174"/>
    <mergeCell ref="AN174:AR174"/>
    <mergeCell ref="AS174:AW174"/>
    <mergeCell ref="AX174:BB174"/>
    <mergeCell ref="BC174:BG174"/>
    <mergeCell ref="BH174:BL174"/>
    <mergeCell ref="J175:N175"/>
    <mergeCell ref="O175:S175"/>
    <mergeCell ref="T175:X175"/>
    <mergeCell ref="O176:S176"/>
    <mergeCell ref="T176:X176"/>
    <mergeCell ref="J176:N176"/>
    <mergeCell ref="AD176:AH176"/>
    <mergeCell ref="BM174:BQ174"/>
    <mergeCell ref="E187:I187"/>
    <mergeCell ref="E186:I186"/>
    <mergeCell ref="AS186:AW186"/>
    <mergeCell ref="J186:N186"/>
    <mergeCell ref="O186:S186"/>
    <mergeCell ref="J187:N187"/>
    <mergeCell ref="O187:S187"/>
    <mergeCell ref="BM185:BQ185"/>
    <mergeCell ref="BR173:BV173"/>
    <mergeCell ref="E184:I184"/>
    <mergeCell ref="AS184:AW184"/>
    <mergeCell ref="AD187:AH187"/>
    <mergeCell ref="AS177:AW177"/>
    <mergeCell ref="AX177:BB177"/>
    <mergeCell ref="BM175:BQ175"/>
    <mergeCell ref="BM176:BQ176"/>
    <mergeCell ref="BM177:BQ177"/>
    <mergeCell ref="O177:S177"/>
    <mergeCell ref="T177:X177"/>
    <mergeCell ref="Y176:AC176"/>
    <mergeCell ref="AI176:AM176"/>
    <mergeCell ref="E176:I176"/>
    <mergeCell ref="AN176:AR176"/>
    <mergeCell ref="AD175:AH175"/>
    <mergeCell ref="E174:I174"/>
    <mergeCell ref="Y174:AC174"/>
    <mergeCell ref="AD174:AH174"/>
    <mergeCell ref="E173:I173"/>
    <mergeCell ref="Y173:AC173"/>
    <mergeCell ref="AD173:AH173"/>
    <mergeCell ref="AI173:AM173"/>
    <mergeCell ref="AN173:AR173"/>
    <mergeCell ref="BM173:BQ173"/>
    <mergeCell ref="J173:N173"/>
    <mergeCell ref="O173:S173"/>
    <mergeCell ref="T173:X173"/>
    <mergeCell ref="E168:I168"/>
    <mergeCell ref="Y168:AC168"/>
    <mergeCell ref="AD168:AH168"/>
    <mergeCell ref="AI168:AM168"/>
    <mergeCell ref="AN168:AR168"/>
    <mergeCell ref="AS168:AW168"/>
    <mergeCell ref="BR172:BV172"/>
    <mergeCell ref="BW172:CA172"/>
    <mergeCell ref="E171:I171"/>
    <mergeCell ref="Y171:AC171"/>
    <mergeCell ref="AD171:AH171"/>
    <mergeCell ref="Y170:AC170"/>
    <mergeCell ref="AD170:AH170"/>
    <mergeCell ref="AI170:AM170"/>
    <mergeCell ref="AS172:AW172"/>
    <mergeCell ref="E169:I169"/>
    <mergeCell ref="Y169:AC169"/>
    <mergeCell ref="AD169:AH169"/>
    <mergeCell ref="AI169:AM169"/>
    <mergeCell ref="AN169:AR169"/>
    <mergeCell ref="AS169:AW169"/>
    <mergeCell ref="E170:I170"/>
    <mergeCell ref="BC171:BG171"/>
    <mergeCell ref="BM172:BQ172"/>
    <mergeCell ref="AX172:BB172"/>
    <mergeCell ref="AS171:AW171"/>
    <mergeCell ref="AX171:BB171"/>
    <mergeCell ref="A172:D177"/>
    <mergeCell ref="E172:I172"/>
    <mergeCell ref="Y172:AC172"/>
    <mergeCell ref="AD172:AH172"/>
    <mergeCell ref="AI172:AM172"/>
    <mergeCell ref="AN172:AR172"/>
    <mergeCell ref="BH171:BL171"/>
    <mergeCell ref="BR171:BV171"/>
    <mergeCell ref="BW171:CA171"/>
    <mergeCell ref="CB171:CF171"/>
    <mergeCell ref="CB175:CF175"/>
    <mergeCell ref="CB172:CF172"/>
    <mergeCell ref="BR174:BV174"/>
    <mergeCell ref="BW174:CA174"/>
    <mergeCell ref="CB174:CF174"/>
    <mergeCell ref="AN175:AR175"/>
    <mergeCell ref="BC172:BG172"/>
    <mergeCell ref="BH172:BL172"/>
    <mergeCell ref="BR177:BV177"/>
    <mergeCell ref="BW177:CA177"/>
    <mergeCell ref="CB177:CF177"/>
    <mergeCell ref="AD177:AH177"/>
    <mergeCell ref="AI177:AM177"/>
    <mergeCell ref="AN177:AR177"/>
    <mergeCell ref="J177:N177"/>
    <mergeCell ref="A166:D171"/>
    <mergeCell ref="E166:I166"/>
    <mergeCell ref="AX169:BB169"/>
    <mergeCell ref="BC169:BG169"/>
    <mergeCell ref="AX168:BB168"/>
    <mergeCell ref="BC168:BG168"/>
    <mergeCell ref="BH168:BL168"/>
    <mergeCell ref="Y167:AC167"/>
    <mergeCell ref="AD167:AH167"/>
    <mergeCell ref="AI167:AM167"/>
    <mergeCell ref="AN167:AR167"/>
    <mergeCell ref="AS167:AW167"/>
    <mergeCell ref="AX167:BB167"/>
    <mergeCell ref="BC167:BG167"/>
    <mergeCell ref="AX166:BB166"/>
    <mergeCell ref="BC166:BG166"/>
    <mergeCell ref="BH166:BL166"/>
    <mergeCell ref="BR166:BV166"/>
    <mergeCell ref="BW166:CA166"/>
    <mergeCell ref="CB166:CF166"/>
    <mergeCell ref="AN170:AR170"/>
    <mergeCell ref="AS170:AW170"/>
    <mergeCell ref="BH169:BL169"/>
    <mergeCell ref="BR169:BV169"/>
    <mergeCell ref="BW169:CA169"/>
    <mergeCell ref="CB169:CF169"/>
    <mergeCell ref="CB168:CF168"/>
    <mergeCell ref="Y166:AC166"/>
    <mergeCell ref="AD166:AH166"/>
    <mergeCell ref="AI166:AM166"/>
    <mergeCell ref="AN166:AR166"/>
    <mergeCell ref="AS166:AW166"/>
    <mergeCell ref="BR168:BV168"/>
    <mergeCell ref="BW168:CA168"/>
    <mergeCell ref="AS165:AW165"/>
    <mergeCell ref="AX165:BB165"/>
    <mergeCell ref="BC165:BG165"/>
    <mergeCell ref="BH165:BL165"/>
    <mergeCell ref="BR165:BV165"/>
    <mergeCell ref="BW165:CA165"/>
    <mergeCell ref="BR164:BV164"/>
    <mergeCell ref="BW164:CA164"/>
    <mergeCell ref="CB164:CF164"/>
    <mergeCell ref="CG164:CK164"/>
    <mergeCell ref="CL164:CP164"/>
    <mergeCell ref="E165:I165"/>
    <mergeCell ref="Y165:AC165"/>
    <mergeCell ref="AD165:AH165"/>
    <mergeCell ref="AI165:AM165"/>
    <mergeCell ref="AN165:AR165"/>
    <mergeCell ref="BH167:BL167"/>
    <mergeCell ref="BR167:BV167"/>
    <mergeCell ref="BW167:CA167"/>
    <mergeCell ref="CB167:CF167"/>
    <mergeCell ref="CG167:CK167"/>
    <mergeCell ref="CL167:CP167"/>
    <mergeCell ref="CG166:CK166"/>
    <mergeCell ref="E167:I167"/>
    <mergeCell ref="E164:I164"/>
    <mergeCell ref="Y164:AC164"/>
    <mergeCell ref="AD164:AH164"/>
    <mergeCell ref="AI164:AM164"/>
    <mergeCell ref="AN164:AR164"/>
    <mergeCell ref="AS164:AW164"/>
    <mergeCell ref="AX164:BB164"/>
    <mergeCell ref="BC164:BG164"/>
    <mergeCell ref="BH164:BL164"/>
    <mergeCell ref="BC163:BG163"/>
    <mergeCell ref="BH163:BL163"/>
    <mergeCell ref="BR163:BV163"/>
    <mergeCell ref="BW163:CA163"/>
    <mergeCell ref="CB163:CF163"/>
    <mergeCell ref="CG163:CK163"/>
    <mergeCell ref="CB162:CF162"/>
    <mergeCell ref="CG162:CK162"/>
    <mergeCell ref="CL162:CP162"/>
    <mergeCell ref="E163:I163"/>
    <mergeCell ref="Y163:AC163"/>
    <mergeCell ref="AD163:AH163"/>
    <mergeCell ref="AI163:AM163"/>
    <mergeCell ref="AN163:AR163"/>
    <mergeCell ref="AS163:AW163"/>
    <mergeCell ref="AX163:BB163"/>
    <mergeCell ref="AS162:AW162"/>
    <mergeCell ref="AX162:BB162"/>
    <mergeCell ref="BC162:BG162"/>
    <mergeCell ref="BH162:BL162"/>
    <mergeCell ref="BR162:BV162"/>
    <mergeCell ref="BW162:CA162"/>
    <mergeCell ref="CL163:CP163"/>
    <mergeCell ref="E161:I161"/>
    <mergeCell ref="Y161:AC161"/>
    <mergeCell ref="AD161:AH161"/>
    <mergeCell ref="AI161:AM161"/>
    <mergeCell ref="AN161:AR161"/>
    <mergeCell ref="AS161:AW161"/>
    <mergeCell ref="AX161:BB161"/>
    <mergeCell ref="BC161:BG161"/>
    <mergeCell ref="BH161:BL161"/>
    <mergeCell ref="BC160:BG160"/>
    <mergeCell ref="BH160:BL160"/>
    <mergeCell ref="BR160:BV160"/>
    <mergeCell ref="BW160:CA160"/>
    <mergeCell ref="CB160:CF160"/>
    <mergeCell ref="CG160:CK160"/>
    <mergeCell ref="J160:N160"/>
    <mergeCell ref="O160:S160"/>
    <mergeCell ref="T160:X160"/>
    <mergeCell ref="J161:N161"/>
    <mergeCell ref="O161:S161"/>
    <mergeCell ref="T161:X161"/>
    <mergeCell ref="BM161:BQ161"/>
    <mergeCell ref="CG161:CK161"/>
    <mergeCell ref="A160:D165"/>
    <mergeCell ref="E160:I160"/>
    <mergeCell ref="Y160:AC160"/>
    <mergeCell ref="AD160:AH160"/>
    <mergeCell ref="AI160:AM160"/>
    <mergeCell ref="AN160:AR160"/>
    <mergeCell ref="AS160:AW160"/>
    <mergeCell ref="AX160:BB160"/>
    <mergeCell ref="AX159:BB159"/>
    <mergeCell ref="BC159:BG159"/>
    <mergeCell ref="BH159:BL159"/>
    <mergeCell ref="BR159:BV159"/>
    <mergeCell ref="BW159:CA159"/>
    <mergeCell ref="CB159:CF159"/>
    <mergeCell ref="E159:I159"/>
    <mergeCell ref="Y159:AC159"/>
    <mergeCell ref="AD159:AH159"/>
    <mergeCell ref="AI159:AM159"/>
    <mergeCell ref="AN159:AR159"/>
    <mergeCell ref="AS159:AW159"/>
    <mergeCell ref="A154:D159"/>
    <mergeCell ref="BR161:BV161"/>
    <mergeCell ref="BW161:CA161"/>
    <mergeCell ref="CB161:CF161"/>
    <mergeCell ref="E162:I162"/>
    <mergeCell ref="Y162:AC162"/>
    <mergeCell ref="AD162:AH162"/>
    <mergeCell ref="AI162:AM162"/>
    <mergeCell ref="BH156:BL156"/>
    <mergeCell ref="BR156:BV156"/>
    <mergeCell ref="BW156:CA156"/>
    <mergeCell ref="CB156:CF156"/>
    <mergeCell ref="CL158:CP158"/>
    <mergeCell ref="CG157:CK157"/>
    <mergeCell ref="CL157:CP157"/>
    <mergeCell ref="E158:I158"/>
    <mergeCell ref="Y158:AC158"/>
    <mergeCell ref="AD158:AH158"/>
    <mergeCell ref="AI158:AM158"/>
    <mergeCell ref="AN158:AR158"/>
    <mergeCell ref="AS158:AW158"/>
    <mergeCell ref="AX158:BB158"/>
    <mergeCell ref="BC158:BG158"/>
    <mergeCell ref="AX157:BB157"/>
    <mergeCell ref="BC157:BG157"/>
    <mergeCell ref="BH157:BL157"/>
    <mergeCell ref="BR157:BV157"/>
    <mergeCell ref="BW157:CA157"/>
    <mergeCell ref="CB157:CF157"/>
    <mergeCell ref="E157:I157"/>
    <mergeCell ref="Y157:AC157"/>
    <mergeCell ref="AD157:AH157"/>
    <mergeCell ref="AI157:AM157"/>
    <mergeCell ref="AN157:AR157"/>
    <mergeCell ref="AS157:AW157"/>
    <mergeCell ref="BM157:BQ157"/>
    <mergeCell ref="BM158:BQ158"/>
    <mergeCell ref="J157:N157"/>
    <mergeCell ref="O157:S157"/>
    <mergeCell ref="BH158:BL158"/>
    <mergeCell ref="BR158:BV158"/>
    <mergeCell ref="BW158:CA158"/>
    <mergeCell ref="CB158:CF158"/>
    <mergeCell ref="CG156:CK156"/>
    <mergeCell ref="CL156:CP156"/>
    <mergeCell ref="CG155:CK155"/>
    <mergeCell ref="CL155:CP155"/>
    <mergeCell ref="E156:I156"/>
    <mergeCell ref="Y156:AC156"/>
    <mergeCell ref="AD156:AH156"/>
    <mergeCell ref="AI156:AM156"/>
    <mergeCell ref="AN156:AR156"/>
    <mergeCell ref="AS156:AW156"/>
    <mergeCell ref="AX156:BB156"/>
    <mergeCell ref="BC156:BG156"/>
    <mergeCell ref="AX155:BB155"/>
    <mergeCell ref="BC155:BG155"/>
    <mergeCell ref="BH155:BL155"/>
    <mergeCell ref="BR155:BV155"/>
    <mergeCell ref="BW155:CA155"/>
    <mergeCell ref="CB155:CF155"/>
    <mergeCell ref="BM156:BQ156"/>
    <mergeCell ref="J156:N156"/>
    <mergeCell ref="O156:S156"/>
    <mergeCell ref="T156:X156"/>
    <mergeCell ref="CB154:CF154"/>
    <mergeCell ref="CG154:CK154"/>
    <mergeCell ref="CL154:CP154"/>
    <mergeCell ref="E155:I155"/>
    <mergeCell ref="Y155:AC155"/>
    <mergeCell ref="AD155:AH155"/>
    <mergeCell ref="AI155:AM155"/>
    <mergeCell ref="AN155:AR155"/>
    <mergeCell ref="AS155:AW155"/>
    <mergeCell ref="AN154:AR154"/>
    <mergeCell ref="AS154:AW154"/>
    <mergeCell ref="AX154:BB154"/>
    <mergeCell ref="BC154:BG154"/>
    <mergeCell ref="BH154:BL154"/>
    <mergeCell ref="BR154:BV154"/>
    <mergeCell ref="BR153:BV153"/>
    <mergeCell ref="BW153:CA153"/>
    <mergeCell ref="CB153:CF153"/>
    <mergeCell ref="CG153:CK153"/>
    <mergeCell ref="CL153:CP153"/>
    <mergeCell ref="E154:I154"/>
    <mergeCell ref="Y154:AC154"/>
    <mergeCell ref="AD154:AH154"/>
    <mergeCell ref="AI154:AM154"/>
    <mergeCell ref="E153:I153"/>
    <mergeCell ref="Y153:AC153"/>
    <mergeCell ref="AD153:AH153"/>
    <mergeCell ref="AI153:AM153"/>
    <mergeCell ref="AN153:AR153"/>
    <mergeCell ref="AS153:AW153"/>
    <mergeCell ref="AX153:BB153"/>
    <mergeCell ref="BW154:CA154"/>
    <mergeCell ref="CL152:CP152"/>
    <mergeCell ref="CL151:CP151"/>
    <mergeCell ref="BM150:BQ150"/>
    <mergeCell ref="BC153:BG153"/>
    <mergeCell ref="BH153:BL153"/>
    <mergeCell ref="BC152:BG152"/>
    <mergeCell ref="BH152:BL152"/>
    <mergeCell ref="BR152:BV152"/>
    <mergeCell ref="BW152:CA152"/>
    <mergeCell ref="CB152:CF152"/>
    <mergeCell ref="CG152:CK152"/>
    <mergeCell ref="CB151:CF151"/>
    <mergeCell ref="CG151:CK151"/>
    <mergeCell ref="E152:I152"/>
    <mergeCell ref="Y152:AC152"/>
    <mergeCell ref="AD152:AH152"/>
    <mergeCell ref="AI152:AM152"/>
    <mergeCell ref="AN152:AR152"/>
    <mergeCell ref="AS152:AW152"/>
    <mergeCell ref="AX152:BB152"/>
    <mergeCell ref="AS151:AW151"/>
    <mergeCell ref="AX151:BB151"/>
    <mergeCell ref="BC151:BG151"/>
    <mergeCell ref="BH151:BL151"/>
    <mergeCell ref="BR151:BV151"/>
    <mergeCell ref="BW151:CA151"/>
    <mergeCell ref="BM151:BQ151"/>
    <mergeCell ref="BM152:BQ152"/>
    <mergeCell ref="BM153:BQ153"/>
    <mergeCell ref="J150:N150"/>
    <mergeCell ref="O150:S150"/>
    <mergeCell ref="T150:X150"/>
    <mergeCell ref="CG147:CK147"/>
    <mergeCell ref="A148:D153"/>
    <mergeCell ref="E148:I148"/>
    <mergeCell ref="Y148:AC148"/>
    <mergeCell ref="AD148:AH148"/>
    <mergeCell ref="AI148:AM148"/>
    <mergeCell ref="AN148:AR148"/>
    <mergeCell ref="BR150:BV150"/>
    <mergeCell ref="BW150:CA150"/>
    <mergeCell ref="CB150:CF150"/>
    <mergeCell ref="CG150:CK150"/>
    <mergeCell ref="CL150:CP150"/>
    <mergeCell ref="E151:I151"/>
    <mergeCell ref="Y151:AC151"/>
    <mergeCell ref="AD151:AH151"/>
    <mergeCell ref="AI151:AM151"/>
    <mergeCell ref="AN151:AR151"/>
    <mergeCell ref="CL149:CP149"/>
    <mergeCell ref="E150:I150"/>
    <mergeCell ref="Y150:AC150"/>
    <mergeCell ref="AD150:AH150"/>
    <mergeCell ref="AI150:AM150"/>
    <mergeCell ref="AN150:AR150"/>
    <mergeCell ref="AS150:AW150"/>
    <mergeCell ref="AX150:BB150"/>
    <mergeCell ref="BC150:BG150"/>
    <mergeCell ref="BH150:BL150"/>
    <mergeCell ref="BC149:BG149"/>
    <mergeCell ref="BH149:BL149"/>
    <mergeCell ref="BR149:BV149"/>
    <mergeCell ref="BW149:CA149"/>
    <mergeCell ref="CB149:CF149"/>
    <mergeCell ref="CB148:CF148"/>
    <mergeCell ref="CG148:CK148"/>
    <mergeCell ref="CL148:CP148"/>
    <mergeCell ref="E149:I149"/>
    <mergeCell ref="Y149:AC149"/>
    <mergeCell ref="AD149:AH149"/>
    <mergeCell ref="AI149:AM149"/>
    <mergeCell ref="AN149:AR149"/>
    <mergeCell ref="AS149:AW149"/>
    <mergeCell ref="AX149:BB149"/>
    <mergeCell ref="AS148:AW148"/>
    <mergeCell ref="AX148:BB148"/>
    <mergeCell ref="BC148:BG148"/>
    <mergeCell ref="BH148:BL148"/>
    <mergeCell ref="BR148:BV148"/>
    <mergeCell ref="BW148:CA148"/>
    <mergeCell ref="J149:N149"/>
    <mergeCell ref="O149:S149"/>
    <mergeCell ref="T149:X149"/>
    <mergeCell ref="CG149:CK149"/>
    <mergeCell ref="J148:N148"/>
    <mergeCell ref="O148:S148"/>
    <mergeCell ref="T148:X148"/>
    <mergeCell ref="CL147:CP147"/>
    <mergeCell ref="CG146:CK146"/>
    <mergeCell ref="CL146:CP146"/>
    <mergeCell ref="E147:I147"/>
    <mergeCell ref="Y147:AC147"/>
    <mergeCell ref="AD147:AH147"/>
    <mergeCell ref="AI147:AM147"/>
    <mergeCell ref="AN147:AR147"/>
    <mergeCell ref="AS147:AW147"/>
    <mergeCell ref="AX147:BB147"/>
    <mergeCell ref="BC147:BG147"/>
    <mergeCell ref="AX146:BB146"/>
    <mergeCell ref="BC146:BG146"/>
    <mergeCell ref="BH146:BL146"/>
    <mergeCell ref="BR146:BV146"/>
    <mergeCell ref="BW146:CA146"/>
    <mergeCell ref="CB146:CF146"/>
    <mergeCell ref="E146:I146"/>
    <mergeCell ref="Y146:AC146"/>
    <mergeCell ref="AD146:AH146"/>
    <mergeCell ref="AI146:AM146"/>
    <mergeCell ref="AN146:AR146"/>
    <mergeCell ref="AS146:AW146"/>
    <mergeCell ref="J146:N146"/>
    <mergeCell ref="O146:S146"/>
    <mergeCell ref="T146:X146"/>
    <mergeCell ref="BM146:BQ146"/>
    <mergeCell ref="BM147:BQ147"/>
    <mergeCell ref="BH147:BL147"/>
    <mergeCell ref="BR147:BV147"/>
    <mergeCell ref="BW147:CA147"/>
    <mergeCell ref="CB147:CF147"/>
    <mergeCell ref="CG144:CK144"/>
    <mergeCell ref="CL144:CP144"/>
    <mergeCell ref="E145:I145"/>
    <mergeCell ref="Y145:AC145"/>
    <mergeCell ref="AD145:AH145"/>
    <mergeCell ref="AI145:AM145"/>
    <mergeCell ref="AN145:AR145"/>
    <mergeCell ref="AS145:AW145"/>
    <mergeCell ref="AX145:BB145"/>
    <mergeCell ref="BC145:BG145"/>
    <mergeCell ref="AX144:BB144"/>
    <mergeCell ref="BC144:BG144"/>
    <mergeCell ref="BH144:BL144"/>
    <mergeCell ref="BR144:BV144"/>
    <mergeCell ref="BW144:CA144"/>
    <mergeCell ref="CB144:CF144"/>
    <mergeCell ref="E144:I144"/>
    <mergeCell ref="Y144:AC144"/>
    <mergeCell ref="AD144:AH144"/>
    <mergeCell ref="AI144:AM144"/>
    <mergeCell ref="AN144:AR144"/>
    <mergeCell ref="AS144:AW144"/>
    <mergeCell ref="BM145:BQ145"/>
    <mergeCell ref="CG145:CK145"/>
    <mergeCell ref="CL145:CP145"/>
    <mergeCell ref="J145:N145"/>
    <mergeCell ref="O145:S145"/>
    <mergeCell ref="T145:X145"/>
    <mergeCell ref="Y143:AC143"/>
    <mergeCell ref="AD143:AH143"/>
    <mergeCell ref="AI143:AM143"/>
    <mergeCell ref="AN143:AR143"/>
    <mergeCell ref="AS143:AW143"/>
    <mergeCell ref="AX143:BB143"/>
    <mergeCell ref="BC143:BG143"/>
    <mergeCell ref="AX142:BB142"/>
    <mergeCell ref="BC142:BG142"/>
    <mergeCell ref="BH142:BL142"/>
    <mergeCell ref="BR142:BV142"/>
    <mergeCell ref="BW142:CA142"/>
    <mergeCell ref="CB142:CF142"/>
    <mergeCell ref="BH145:BL145"/>
    <mergeCell ref="BR145:BV145"/>
    <mergeCell ref="BW145:CA145"/>
    <mergeCell ref="CB145:CF145"/>
    <mergeCell ref="CL141:CP141"/>
    <mergeCell ref="A142:D147"/>
    <mergeCell ref="E142:I142"/>
    <mergeCell ref="Y142:AC142"/>
    <mergeCell ref="AD142:AH142"/>
    <mergeCell ref="AI142:AM142"/>
    <mergeCell ref="AN142:AR142"/>
    <mergeCell ref="AS142:AW142"/>
    <mergeCell ref="AS141:AW141"/>
    <mergeCell ref="AX141:BB141"/>
    <mergeCell ref="BC141:BG141"/>
    <mergeCell ref="BH141:BL141"/>
    <mergeCell ref="BR141:BV141"/>
    <mergeCell ref="BW141:CA141"/>
    <mergeCell ref="BR140:BV140"/>
    <mergeCell ref="BW140:CA140"/>
    <mergeCell ref="CB140:CF140"/>
    <mergeCell ref="CG140:CK140"/>
    <mergeCell ref="CL140:CP140"/>
    <mergeCell ref="E141:I141"/>
    <mergeCell ref="Y141:AC141"/>
    <mergeCell ref="AD141:AH141"/>
    <mergeCell ref="AI141:AM141"/>
    <mergeCell ref="AN141:AR141"/>
    <mergeCell ref="BH143:BL143"/>
    <mergeCell ref="BR143:BV143"/>
    <mergeCell ref="BW143:CA143"/>
    <mergeCell ref="CB143:CF143"/>
    <mergeCell ref="CG143:CK143"/>
    <mergeCell ref="CL143:CP143"/>
    <mergeCell ref="CL142:CP142"/>
    <mergeCell ref="E143:I143"/>
    <mergeCell ref="CL139:CP139"/>
    <mergeCell ref="E140:I140"/>
    <mergeCell ref="Y140:AC140"/>
    <mergeCell ref="AD140:AH140"/>
    <mergeCell ref="AI140:AM140"/>
    <mergeCell ref="AN140:AR140"/>
    <mergeCell ref="AS140:AW140"/>
    <mergeCell ref="AX140:BB140"/>
    <mergeCell ref="BC140:BG140"/>
    <mergeCell ref="BH140:BL140"/>
    <mergeCell ref="BC139:BG139"/>
    <mergeCell ref="BH139:BL139"/>
    <mergeCell ref="BR139:BV139"/>
    <mergeCell ref="BW139:CA139"/>
    <mergeCell ref="CB139:CF139"/>
    <mergeCell ref="CG139:CK139"/>
    <mergeCell ref="CB138:CF138"/>
    <mergeCell ref="CG138:CK138"/>
    <mergeCell ref="CL138:CP138"/>
    <mergeCell ref="E139:I139"/>
    <mergeCell ref="Y139:AC139"/>
    <mergeCell ref="AD139:AH139"/>
    <mergeCell ref="AI139:AM139"/>
    <mergeCell ref="AN139:AR139"/>
    <mergeCell ref="AS139:AW139"/>
    <mergeCell ref="AX139:BB139"/>
    <mergeCell ref="AS138:AW138"/>
    <mergeCell ref="AX138:BB138"/>
    <mergeCell ref="BC138:BG138"/>
    <mergeCell ref="BH138:BL138"/>
    <mergeCell ref="BR138:BV138"/>
    <mergeCell ref="BW138:CA138"/>
    <mergeCell ref="AN138:AR138"/>
    <mergeCell ref="CL136:CP136"/>
    <mergeCell ref="E137:I137"/>
    <mergeCell ref="Y137:AC137"/>
    <mergeCell ref="AD137:AH137"/>
    <mergeCell ref="AI137:AM137"/>
    <mergeCell ref="AN137:AR137"/>
    <mergeCell ref="AS137:AW137"/>
    <mergeCell ref="AX137:BB137"/>
    <mergeCell ref="BC137:BG137"/>
    <mergeCell ref="BH137:BL137"/>
    <mergeCell ref="BC136:BG136"/>
    <mergeCell ref="BH136:BL136"/>
    <mergeCell ref="BR136:BV136"/>
    <mergeCell ref="BW136:CA136"/>
    <mergeCell ref="CB136:CF136"/>
    <mergeCell ref="CG136:CK136"/>
    <mergeCell ref="BM137:BQ137"/>
    <mergeCell ref="BM138:BQ138"/>
    <mergeCell ref="J136:N136"/>
    <mergeCell ref="O136:S136"/>
    <mergeCell ref="T136:X136"/>
    <mergeCell ref="J137:N137"/>
    <mergeCell ref="O137:S137"/>
    <mergeCell ref="T137:X137"/>
    <mergeCell ref="J138:N138"/>
    <mergeCell ref="O138:S138"/>
    <mergeCell ref="T138:X138"/>
    <mergeCell ref="CL135:CP135"/>
    <mergeCell ref="A136:D141"/>
    <mergeCell ref="E136:I136"/>
    <mergeCell ref="Y136:AC136"/>
    <mergeCell ref="AD136:AH136"/>
    <mergeCell ref="AI136:AM136"/>
    <mergeCell ref="AN136:AR136"/>
    <mergeCell ref="AS136:AW136"/>
    <mergeCell ref="AX136:BB136"/>
    <mergeCell ref="AX135:BB135"/>
    <mergeCell ref="BC135:BG135"/>
    <mergeCell ref="BH135:BL135"/>
    <mergeCell ref="BR135:BV135"/>
    <mergeCell ref="BW135:CA135"/>
    <mergeCell ref="CB135:CF135"/>
    <mergeCell ref="E135:I135"/>
    <mergeCell ref="Y135:AC135"/>
    <mergeCell ref="AD135:AH135"/>
    <mergeCell ref="AI135:AM135"/>
    <mergeCell ref="AN135:AR135"/>
    <mergeCell ref="AS135:AW135"/>
    <mergeCell ref="A130:D135"/>
    <mergeCell ref="BR137:BV137"/>
    <mergeCell ref="BW137:CA137"/>
    <mergeCell ref="CB137:CF137"/>
    <mergeCell ref="CG137:CK137"/>
    <mergeCell ref="CL137:CP137"/>
    <mergeCell ref="E138:I138"/>
    <mergeCell ref="Y138:AC138"/>
    <mergeCell ref="AD138:AH138"/>
    <mergeCell ref="AI138:AM138"/>
    <mergeCell ref="BH134:BL134"/>
    <mergeCell ref="CL134:CP134"/>
    <mergeCell ref="CG133:CK133"/>
    <mergeCell ref="CL133:CP133"/>
    <mergeCell ref="E134:I134"/>
    <mergeCell ref="Y134:AC134"/>
    <mergeCell ref="AD134:AH134"/>
    <mergeCell ref="AI134:AM134"/>
    <mergeCell ref="AN134:AR134"/>
    <mergeCell ref="AS134:AW134"/>
    <mergeCell ref="AX134:BB134"/>
    <mergeCell ref="BC134:BG134"/>
    <mergeCell ref="AX133:BB133"/>
    <mergeCell ref="BC133:BG133"/>
    <mergeCell ref="BH133:BL133"/>
    <mergeCell ref="BR133:BV133"/>
    <mergeCell ref="BW133:CA133"/>
    <mergeCell ref="CB133:CF133"/>
    <mergeCell ref="E133:I133"/>
    <mergeCell ref="Y133:AC133"/>
    <mergeCell ref="AD133:AH133"/>
    <mergeCell ref="AI133:AM133"/>
    <mergeCell ref="AN133:AR133"/>
    <mergeCell ref="AS133:AW133"/>
    <mergeCell ref="J133:N133"/>
    <mergeCell ref="O133:S133"/>
    <mergeCell ref="T133:X133"/>
    <mergeCell ref="J134:N134"/>
    <mergeCell ref="O134:S134"/>
    <mergeCell ref="T134:X134"/>
    <mergeCell ref="BH132:BL132"/>
    <mergeCell ref="BR132:BV132"/>
    <mergeCell ref="BW132:CA132"/>
    <mergeCell ref="CB132:CF132"/>
    <mergeCell ref="CG132:CK132"/>
    <mergeCell ref="CL132:CP132"/>
    <mergeCell ref="CG131:CK131"/>
    <mergeCell ref="CL131:CP131"/>
    <mergeCell ref="E132:I132"/>
    <mergeCell ref="Y132:AC132"/>
    <mergeCell ref="AD132:AH132"/>
    <mergeCell ref="AI132:AM132"/>
    <mergeCell ref="AN132:AR132"/>
    <mergeCell ref="AS132:AW132"/>
    <mergeCell ref="AX132:BB132"/>
    <mergeCell ref="BC132:BG132"/>
    <mergeCell ref="AX131:BB131"/>
    <mergeCell ref="BC131:BG131"/>
    <mergeCell ref="BH131:BL131"/>
    <mergeCell ref="BR131:BV131"/>
    <mergeCell ref="BW131:CA131"/>
    <mergeCell ref="CB131:CF131"/>
    <mergeCell ref="CL130:CP130"/>
    <mergeCell ref="E131:I131"/>
    <mergeCell ref="Y131:AC131"/>
    <mergeCell ref="AD131:AH131"/>
    <mergeCell ref="AI131:AM131"/>
    <mergeCell ref="AN131:AR131"/>
    <mergeCell ref="AS131:AW131"/>
    <mergeCell ref="AN130:AR130"/>
    <mergeCell ref="AS130:AW130"/>
    <mergeCell ref="AX130:BB130"/>
    <mergeCell ref="BC130:BG130"/>
    <mergeCell ref="BH130:BL130"/>
    <mergeCell ref="BR130:BV130"/>
    <mergeCell ref="BR129:BV129"/>
    <mergeCell ref="BW129:CA129"/>
    <mergeCell ref="CB129:CF129"/>
    <mergeCell ref="CG129:CK129"/>
    <mergeCell ref="CL129:CP129"/>
    <mergeCell ref="E130:I130"/>
    <mergeCell ref="Y130:AC130"/>
    <mergeCell ref="AD130:AH130"/>
    <mergeCell ref="AI130:AM130"/>
    <mergeCell ref="BW130:CA130"/>
    <mergeCell ref="CB130:CF130"/>
    <mergeCell ref="CG130:CK130"/>
    <mergeCell ref="CL128:CP128"/>
    <mergeCell ref="E129:I129"/>
    <mergeCell ref="Y129:AC129"/>
    <mergeCell ref="AD129:AH129"/>
    <mergeCell ref="AI129:AM129"/>
    <mergeCell ref="AN129:AR129"/>
    <mergeCell ref="AS129:AW129"/>
    <mergeCell ref="AX129:BB129"/>
    <mergeCell ref="BC129:BG129"/>
    <mergeCell ref="BH129:BL129"/>
    <mergeCell ref="BC128:BG128"/>
    <mergeCell ref="BH128:BL128"/>
    <mergeCell ref="BR128:BV128"/>
    <mergeCell ref="BW128:CA128"/>
    <mergeCell ref="CB128:CF128"/>
    <mergeCell ref="CG128:CK128"/>
    <mergeCell ref="CB127:CF127"/>
    <mergeCell ref="CG127:CK127"/>
    <mergeCell ref="CL127:CP127"/>
    <mergeCell ref="E128:I128"/>
    <mergeCell ref="Y128:AC128"/>
    <mergeCell ref="AD128:AH128"/>
    <mergeCell ref="AI128:AM128"/>
    <mergeCell ref="AN128:AR128"/>
    <mergeCell ref="AS128:AW128"/>
    <mergeCell ref="AX128:BB128"/>
    <mergeCell ref="AS127:AW127"/>
    <mergeCell ref="AX127:BB127"/>
    <mergeCell ref="BC127:BG127"/>
    <mergeCell ref="BH127:BL127"/>
    <mergeCell ref="BR127:BV127"/>
    <mergeCell ref="BW127:CA127"/>
    <mergeCell ref="CB126:CF126"/>
    <mergeCell ref="CG126:CK126"/>
    <mergeCell ref="CL126:CP126"/>
    <mergeCell ref="E127:I127"/>
    <mergeCell ref="Y127:AC127"/>
    <mergeCell ref="AD127:AH127"/>
    <mergeCell ref="AI127:AM127"/>
    <mergeCell ref="AN127:AR127"/>
    <mergeCell ref="CL125:CP125"/>
    <mergeCell ref="E126:I126"/>
    <mergeCell ref="Y126:AC126"/>
    <mergeCell ref="AD126:AH126"/>
    <mergeCell ref="AI126:AM126"/>
    <mergeCell ref="AN126:AR126"/>
    <mergeCell ref="AS126:AW126"/>
    <mergeCell ref="AX126:BB126"/>
    <mergeCell ref="BC126:BG126"/>
    <mergeCell ref="BH126:BL126"/>
    <mergeCell ref="BC125:BG125"/>
    <mergeCell ref="BH125:BL125"/>
    <mergeCell ref="BR125:BV125"/>
    <mergeCell ref="BW125:CA125"/>
    <mergeCell ref="CB125:CF125"/>
    <mergeCell ref="CG125:CK125"/>
    <mergeCell ref="J125:N125"/>
    <mergeCell ref="O125:S125"/>
    <mergeCell ref="T125:X125"/>
    <mergeCell ref="J126:N126"/>
    <mergeCell ref="O126:S126"/>
    <mergeCell ref="T126:X126"/>
    <mergeCell ref="J127:N127"/>
    <mergeCell ref="O127:S127"/>
    <mergeCell ref="CL124:CP124"/>
    <mergeCell ref="E125:I125"/>
    <mergeCell ref="Y125:AC125"/>
    <mergeCell ref="AD125:AH125"/>
    <mergeCell ref="AI125:AM125"/>
    <mergeCell ref="AN125:AR125"/>
    <mergeCell ref="AS125:AW125"/>
    <mergeCell ref="AX125:BB125"/>
    <mergeCell ref="AS124:AW124"/>
    <mergeCell ref="AX124:BB124"/>
    <mergeCell ref="BC124:BG124"/>
    <mergeCell ref="BH124:BL124"/>
    <mergeCell ref="BR124:BV124"/>
    <mergeCell ref="BW124:CA124"/>
    <mergeCell ref="BR123:BV123"/>
    <mergeCell ref="BW123:CA123"/>
    <mergeCell ref="CB123:CF123"/>
    <mergeCell ref="CG123:CK123"/>
    <mergeCell ref="CL122:CP123"/>
    <mergeCell ref="J123:N123"/>
    <mergeCell ref="O123:S123"/>
    <mergeCell ref="T123:X123"/>
    <mergeCell ref="J124:N124"/>
    <mergeCell ref="O124:S124"/>
    <mergeCell ref="T124:X124"/>
    <mergeCell ref="BM123:BQ123"/>
    <mergeCell ref="BM124:BQ124"/>
    <mergeCell ref="BM125:BQ125"/>
    <mergeCell ref="A124:D129"/>
    <mergeCell ref="E124:I124"/>
    <mergeCell ref="Y124:AC124"/>
    <mergeCell ref="AD124:AH124"/>
    <mergeCell ref="AI124:AM124"/>
    <mergeCell ref="AN124:AR124"/>
    <mergeCell ref="AI123:AM123"/>
    <mergeCell ref="AN123:AR123"/>
    <mergeCell ref="AS123:AW123"/>
    <mergeCell ref="AX123:BB123"/>
    <mergeCell ref="BC123:BG123"/>
    <mergeCell ref="BH123:BL123"/>
    <mergeCell ref="CG118:CK118"/>
    <mergeCell ref="CL118:CP118"/>
    <mergeCell ref="A119:CP120"/>
    <mergeCell ref="A121:CP121"/>
    <mergeCell ref="A122:D123"/>
    <mergeCell ref="E122:I123"/>
    <mergeCell ref="Y123:AC123"/>
    <mergeCell ref="AD123:AH123"/>
    <mergeCell ref="AX118:BB118"/>
    <mergeCell ref="BC118:BG118"/>
    <mergeCell ref="BH118:BL118"/>
    <mergeCell ref="BR118:BV118"/>
    <mergeCell ref="BW118:CA118"/>
    <mergeCell ref="CB118:CF118"/>
    <mergeCell ref="E118:I118"/>
    <mergeCell ref="Y118:AC118"/>
    <mergeCell ref="AD118:AH118"/>
    <mergeCell ref="AI118:AM118"/>
    <mergeCell ref="CB124:CF124"/>
    <mergeCell ref="CG124:CK124"/>
    <mergeCell ref="CG117:CK117"/>
    <mergeCell ref="CL117:CP117"/>
    <mergeCell ref="CG116:CK116"/>
    <mergeCell ref="CL116:CP116"/>
    <mergeCell ref="E117:I117"/>
    <mergeCell ref="Y117:AC117"/>
    <mergeCell ref="AD117:AH117"/>
    <mergeCell ref="AI117:AM117"/>
    <mergeCell ref="AN117:AR117"/>
    <mergeCell ref="AS117:AW117"/>
    <mergeCell ref="AX117:BB117"/>
    <mergeCell ref="BC117:BG117"/>
    <mergeCell ref="AX116:BB116"/>
    <mergeCell ref="BC116:BG116"/>
    <mergeCell ref="BH116:BL116"/>
    <mergeCell ref="BR116:BV116"/>
    <mergeCell ref="BW116:CA116"/>
    <mergeCell ref="CB116:CF116"/>
    <mergeCell ref="E116:I116"/>
    <mergeCell ref="Y116:AC116"/>
    <mergeCell ref="AD116:AH116"/>
    <mergeCell ref="AI116:AM116"/>
    <mergeCell ref="AN116:AR116"/>
    <mergeCell ref="AS116:AW116"/>
    <mergeCell ref="BM116:BQ116"/>
    <mergeCell ref="BM117:BQ117"/>
    <mergeCell ref="E115:I115"/>
    <mergeCell ref="Y115:AC115"/>
    <mergeCell ref="AD115:AH115"/>
    <mergeCell ref="AI115:AM115"/>
    <mergeCell ref="AN115:AR115"/>
    <mergeCell ref="AS115:AW115"/>
    <mergeCell ref="AX115:BB115"/>
    <mergeCell ref="BC115:BG115"/>
    <mergeCell ref="AX114:BB114"/>
    <mergeCell ref="BC114:BG114"/>
    <mergeCell ref="BH114:BL114"/>
    <mergeCell ref="BR114:BV114"/>
    <mergeCell ref="BW114:CA114"/>
    <mergeCell ref="CB114:CF114"/>
    <mergeCell ref="AN118:AR118"/>
    <mergeCell ref="AS118:AW118"/>
    <mergeCell ref="BH117:BL117"/>
    <mergeCell ref="BR117:BV117"/>
    <mergeCell ref="BW117:CA117"/>
    <mergeCell ref="CB117:CF117"/>
    <mergeCell ref="Y114:AC114"/>
    <mergeCell ref="AD114:AH114"/>
    <mergeCell ref="AI114:AM114"/>
    <mergeCell ref="AN114:AR114"/>
    <mergeCell ref="AS114:AW114"/>
    <mergeCell ref="BM114:BQ114"/>
    <mergeCell ref="BM115:BQ115"/>
    <mergeCell ref="BM118:BQ118"/>
    <mergeCell ref="AN113:AR113"/>
    <mergeCell ref="AS113:AW113"/>
    <mergeCell ref="AX113:BB113"/>
    <mergeCell ref="BC113:BG113"/>
    <mergeCell ref="BH113:BL113"/>
    <mergeCell ref="BR113:BV113"/>
    <mergeCell ref="BR112:BV112"/>
    <mergeCell ref="BW112:CA112"/>
    <mergeCell ref="CB112:CF112"/>
    <mergeCell ref="CG112:CK112"/>
    <mergeCell ref="CL112:CP112"/>
    <mergeCell ref="BH115:BL115"/>
    <mergeCell ref="BR115:BV115"/>
    <mergeCell ref="BW115:CA115"/>
    <mergeCell ref="CB115:CF115"/>
    <mergeCell ref="CG115:CK115"/>
    <mergeCell ref="CL115:CP115"/>
    <mergeCell ref="CG114:CK114"/>
    <mergeCell ref="CL114:CP114"/>
    <mergeCell ref="BM112:BQ112"/>
    <mergeCell ref="BM113:BQ113"/>
    <mergeCell ref="A113:D118"/>
    <mergeCell ref="E113:I113"/>
    <mergeCell ref="Y113:AC113"/>
    <mergeCell ref="AD113:AH113"/>
    <mergeCell ref="AI113:AM113"/>
    <mergeCell ref="CL111:CP111"/>
    <mergeCell ref="E112:I112"/>
    <mergeCell ref="Y112:AC112"/>
    <mergeCell ref="AD112:AH112"/>
    <mergeCell ref="AI112:AM112"/>
    <mergeCell ref="AN112:AR112"/>
    <mergeCell ref="AS112:AW112"/>
    <mergeCell ref="AX112:BB112"/>
    <mergeCell ref="BC112:BG112"/>
    <mergeCell ref="BH112:BL112"/>
    <mergeCell ref="BC111:BG111"/>
    <mergeCell ref="BH111:BL111"/>
    <mergeCell ref="BR111:BV111"/>
    <mergeCell ref="BW111:CA111"/>
    <mergeCell ref="CB111:CF111"/>
    <mergeCell ref="CG111:CK111"/>
    <mergeCell ref="A107:D112"/>
    <mergeCell ref="E107:I107"/>
    <mergeCell ref="Y107:AC107"/>
    <mergeCell ref="AD107:AH107"/>
    <mergeCell ref="AI107:AM107"/>
    <mergeCell ref="AN107:AR107"/>
    <mergeCell ref="BW113:CA113"/>
    <mergeCell ref="CB113:CF113"/>
    <mergeCell ref="CG113:CK113"/>
    <mergeCell ref="CL113:CP113"/>
    <mergeCell ref="E114:I114"/>
    <mergeCell ref="CB110:CF110"/>
    <mergeCell ref="CG110:CK110"/>
    <mergeCell ref="CL110:CP110"/>
    <mergeCell ref="E111:I111"/>
    <mergeCell ref="Y111:AC111"/>
    <mergeCell ref="AD111:AH111"/>
    <mergeCell ref="AI111:AM111"/>
    <mergeCell ref="AN111:AR111"/>
    <mergeCell ref="AS111:AW111"/>
    <mergeCell ref="AX111:BB111"/>
    <mergeCell ref="AS110:AW110"/>
    <mergeCell ref="AX110:BB110"/>
    <mergeCell ref="BC110:BG110"/>
    <mergeCell ref="BH110:BL110"/>
    <mergeCell ref="BR110:BV110"/>
    <mergeCell ref="BW110:CA110"/>
    <mergeCell ref="BR109:BV109"/>
    <mergeCell ref="BW109:CA109"/>
    <mergeCell ref="CB109:CF109"/>
    <mergeCell ref="CG109:CK109"/>
    <mergeCell ref="CL109:CP109"/>
    <mergeCell ref="E110:I110"/>
    <mergeCell ref="Y110:AC110"/>
    <mergeCell ref="AD110:AH110"/>
    <mergeCell ref="AI110:AM110"/>
    <mergeCell ref="AN110:AR110"/>
    <mergeCell ref="BM109:BQ109"/>
    <mergeCell ref="BM110:BQ110"/>
    <mergeCell ref="BM111:BQ111"/>
    <mergeCell ref="CL108:CP108"/>
    <mergeCell ref="E109:I109"/>
    <mergeCell ref="Y109:AC109"/>
    <mergeCell ref="AD109:AH109"/>
    <mergeCell ref="AI109:AM109"/>
    <mergeCell ref="AN109:AR109"/>
    <mergeCell ref="AS109:AW109"/>
    <mergeCell ref="AX109:BB109"/>
    <mergeCell ref="BC109:BG109"/>
    <mergeCell ref="BH109:BL109"/>
    <mergeCell ref="BC108:BG108"/>
    <mergeCell ref="BH108:BL108"/>
    <mergeCell ref="BR108:BV108"/>
    <mergeCell ref="BW108:CA108"/>
    <mergeCell ref="CB108:CF108"/>
    <mergeCell ref="CG108:CK108"/>
    <mergeCell ref="CB107:CF107"/>
    <mergeCell ref="CG107:CK107"/>
    <mergeCell ref="CL107:CP107"/>
    <mergeCell ref="E108:I108"/>
    <mergeCell ref="Y108:AC108"/>
    <mergeCell ref="AD108:AH108"/>
    <mergeCell ref="AI108:AM108"/>
    <mergeCell ref="AN108:AR108"/>
    <mergeCell ref="AS108:AW108"/>
    <mergeCell ref="AX108:BB108"/>
    <mergeCell ref="AS107:AW107"/>
    <mergeCell ref="AX107:BB107"/>
    <mergeCell ref="BC107:BG107"/>
    <mergeCell ref="BH107:BL107"/>
    <mergeCell ref="BR107:BV107"/>
    <mergeCell ref="BW107:CA107"/>
    <mergeCell ref="CL106:CP106"/>
    <mergeCell ref="CG105:CK105"/>
    <mergeCell ref="CL105:CP105"/>
    <mergeCell ref="E106:I106"/>
    <mergeCell ref="Y106:AC106"/>
    <mergeCell ref="AD106:AH106"/>
    <mergeCell ref="AI106:AM106"/>
    <mergeCell ref="AN106:AR106"/>
    <mergeCell ref="AS106:AW106"/>
    <mergeCell ref="AX106:BB106"/>
    <mergeCell ref="BC106:BG106"/>
    <mergeCell ref="AX105:BB105"/>
    <mergeCell ref="BC105:BG105"/>
    <mergeCell ref="BH105:BL105"/>
    <mergeCell ref="BR105:BV105"/>
    <mergeCell ref="BW105:CA105"/>
    <mergeCell ref="CB105:CF105"/>
    <mergeCell ref="E105:I105"/>
    <mergeCell ref="Y105:AC105"/>
    <mergeCell ref="AD105:AH105"/>
    <mergeCell ref="AI105:AM105"/>
    <mergeCell ref="AN105:AR105"/>
    <mergeCell ref="AS105:AW105"/>
    <mergeCell ref="J105:N105"/>
    <mergeCell ref="O105:S105"/>
    <mergeCell ref="T105:X105"/>
    <mergeCell ref="J106:N106"/>
    <mergeCell ref="O106:S106"/>
    <mergeCell ref="T106:X106"/>
    <mergeCell ref="BM106:BQ106"/>
    <mergeCell ref="BM105:BQ105"/>
    <mergeCell ref="AX103:BB103"/>
    <mergeCell ref="BC103:BG103"/>
    <mergeCell ref="BH103:BL103"/>
    <mergeCell ref="BR103:BV103"/>
    <mergeCell ref="BW103:CA103"/>
    <mergeCell ref="CB103:CF103"/>
    <mergeCell ref="E103:I103"/>
    <mergeCell ref="Y103:AC103"/>
    <mergeCell ref="AD103:AH103"/>
    <mergeCell ref="AI103:AM103"/>
    <mergeCell ref="AN103:AR103"/>
    <mergeCell ref="AS103:AW103"/>
    <mergeCell ref="BH106:BL106"/>
    <mergeCell ref="BR106:BV106"/>
    <mergeCell ref="BW106:CA106"/>
    <mergeCell ref="CB106:CF106"/>
    <mergeCell ref="CG106:CK106"/>
    <mergeCell ref="J104:N104"/>
    <mergeCell ref="O104:S104"/>
    <mergeCell ref="T104:X104"/>
    <mergeCell ref="J103:N103"/>
    <mergeCell ref="O103:S103"/>
    <mergeCell ref="T103:X103"/>
    <mergeCell ref="BM104:BQ104"/>
    <mergeCell ref="CG101:CK101"/>
    <mergeCell ref="CL101:CP101"/>
    <mergeCell ref="E102:I102"/>
    <mergeCell ref="Y102:AC102"/>
    <mergeCell ref="AD102:AH102"/>
    <mergeCell ref="AI102:AM102"/>
    <mergeCell ref="AN102:AR102"/>
    <mergeCell ref="AS102:AW102"/>
    <mergeCell ref="AX102:BB102"/>
    <mergeCell ref="BC102:BG102"/>
    <mergeCell ref="AX101:BB101"/>
    <mergeCell ref="BC101:BG101"/>
    <mergeCell ref="BH101:BL101"/>
    <mergeCell ref="BR101:BV101"/>
    <mergeCell ref="BW101:CA101"/>
    <mergeCell ref="CB101:CF101"/>
    <mergeCell ref="BH104:BL104"/>
    <mergeCell ref="BR104:BV104"/>
    <mergeCell ref="BW104:CA104"/>
    <mergeCell ref="CB104:CF104"/>
    <mergeCell ref="CG104:CK104"/>
    <mergeCell ref="CL104:CP104"/>
    <mergeCell ref="CG103:CK103"/>
    <mergeCell ref="CL103:CP103"/>
    <mergeCell ref="E104:I104"/>
    <mergeCell ref="Y104:AC104"/>
    <mergeCell ref="AD104:AH104"/>
    <mergeCell ref="AI104:AM104"/>
    <mergeCell ref="AN104:AR104"/>
    <mergeCell ref="AS104:AW104"/>
    <mergeCell ref="AX104:BB104"/>
    <mergeCell ref="BC104:BG104"/>
    <mergeCell ref="CB100:CF100"/>
    <mergeCell ref="CG100:CK100"/>
    <mergeCell ref="CL100:CP100"/>
    <mergeCell ref="A101:D106"/>
    <mergeCell ref="E101:I101"/>
    <mergeCell ref="Y101:AC101"/>
    <mergeCell ref="AD101:AH101"/>
    <mergeCell ref="AI101:AM101"/>
    <mergeCell ref="AN101:AR101"/>
    <mergeCell ref="AS101:AW101"/>
    <mergeCell ref="AS100:AW100"/>
    <mergeCell ref="AX100:BB100"/>
    <mergeCell ref="BC100:BG100"/>
    <mergeCell ref="BH100:BL100"/>
    <mergeCell ref="BR100:BV100"/>
    <mergeCell ref="BW100:CA100"/>
    <mergeCell ref="BR99:BV99"/>
    <mergeCell ref="BW99:CA99"/>
    <mergeCell ref="CB99:CF99"/>
    <mergeCell ref="CG99:CK99"/>
    <mergeCell ref="CL99:CP99"/>
    <mergeCell ref="E100:I100"/>
    <mergeCell ref="Y100:AC100"/>
    <mergeCell ref="AD100:AH100"/>
    <mergeCell ref="AI100:AM100"/>
    <mergeCell ref="AN100:AR100"/>
    <mergeCell ref="BH102:BL102"/>
    <mergeCell ref="BR102:BV102"/>
    <mergeCell ref="BW102:CA102"/>
    <mergeCell ref="CB102:CF102"/>
    <mergeCell ref="CG102:CK102"/>
    <mergeCell ref="CL102:CP102"/>
    <mergeCell ref="CL98:CP98"/>
    <mergeCell ref="E99:I99"/>
    <mergeCell ref="Y99:AC99"/>
    <mergeCell ref="AD99:AH99"/>
    <mergeCell ref="AI99:AM99"/>
    <mergeCell ref="AN99:AR99"/>
    <mergeCell ref="AS99:AW99"/>
    <mergeCell ref="AX99:BB99"/>
    <mergeCell ref="BC99:BG99"/>
    <mergeCell ref="BH99:BL99"/>
    <mergeCell ref="BC98:BG98"/>
    <mergeCell ref="BH98:BL98"/>
    <mergeCell ref="BR98:BV98"/>
    <mergeCell ref="BW98:CA98"/>
    <mergeCell ref="CB98:CF98"/>
    <mergeCell ref="CG98:CK98"/>
    <mergeCell ref="CB97:CF97"/>
    <mergeCell ref="CG97:CK97"/>
    <mergeCell ref="CL97:CP97"/>
    <mergeCell ref="E98:I98"/>
    <mergeCell ref="Y98:AC98"/>
    <mergeCell ref="AD98:AH98"/>
    <mergeCell ref="AI98:AM98"/>
    <mergeCell ref="AN98:AR98"/>
    <mergeCell ref="AS98:AW98"/>
    <mergeCell ref="AX98:BB98"/>
    <mergeCell ref="AS97:AW97"/>
    <mergeCell ref="AX97:BB97"/>
    <mergeCell ref="BC97:BG97"/>
    <mergeCell ref="BH97:BL97"/>
    <mergeCell ref="BR97:BV97"/>
    <mergeCell ref="BW97:CA97"/>
    <mergeCell ref="AN97:AR97"/>
    <mergeCell ref="CL95:CP95"/>
    <mergeCell ref="E96:I96"/>
    <mergeCell ref="Y96:AC96"/>
    <mergeCell ref="AD96:AH96"/>
    <mergeCell ref="AI96:AM96"/>
    <mergeCell ref="AN96:AR96"/>
    <mergeCell ref="AS96:AW96"/>
    <mergeCell ref="AX96:BB96"/>
    <mergeCell ref="BC96:BG96"/>
    <mergeCell ref="BH96:BL96"/>
    <mergeCell ref="BC95:BG95"/>
    <mergeCell ref="BH95:BL95"/>
    <mergeCell ref="BR95:BV95"/>
    <mergeCell ref="BW95:CA95"/>
    <mergeCell ref="CB95:CF95"/>
    <mergeCell ref="CG95:CK95"/>
    <mergeCell ref="J95:N95"/>
    <mergeCell ref="O95:S95"/>
    <mergeCell ref="T95:X95"/>
    <mergeCell ref="J96:N96"/>
    <mergeCell ref="O96:S96"/>
    <mergeCell ref="T96:X96"/>
    <mergeCell ref="J97:N97"/>
    <mergeCell ref="O97:S97"/>
    <mergeCell ref="T97:X97"/>
    <mergeCell ref="CG94:CK94"/>
    <mergeCell ref="CL94:CP94"/>
    <mergeCell ref="A95:D100"/>
    <mergeCell ref="E95:I95"/>
    <mergeCell ref="Y95:AC95"/>
    <mergeCell ref="AD95:AH95"/>
    <mergeCell ref="AI95:AM95"/>
    <mergeCell ref="AN95:AR95"/>
    <mergeCell ref="AS95:AW95"/>
    <mergeCell ref="AX95:BB95"/>
    <mergeCell ref="AX94:BB94"/>
    <mergeCell ref="BC94:BG94"/>
    <mergeCell ref="BH94:BL94"/>
    <mergeCell ref="BR94:BV94"/>
    <mergeCell ref="BW94:CA94"/>
    <mergeCell ref="CB94:CF94"/>
    <mergeCell ref="E94:I94"/>
    <mergeCell ref="Y94:AC94"/>
    <mergeCell ref="AD94:AH94"/>
    <mergeCell ref="AI94:AM94"/>
    <mergeCell ref="AN94:AR94"/>
    <mergeCell ref="AS94:AW94"/>
    <mergeCell ref="A89:D94"/>
    <mergeCell ref="BR96:BV96"/>
    <mergeCell ref="BW96:CA96"/>
    <mergeCell ref="CB96:CF96"/>
    <mergeCell ref="CG96:CK96"/>
    <mergeCell ref="CL96:CP96"/>
    <mergeCell ref="E97:I97"/>
    <mergeCell ref="Y97:AC97"/>
    <mergeCell ref="AD97:AH97"/>
    <mergeCell ref="AI97:AM97"/>
    <mergeCell ref="BH93:BL93"/>
    <mergeCell ref="BR93:BV93"/>
    <mergeCell ref="BW93:CA93"/>
    <mergeCell ref="CB93:CF93"/>
    <mergeCell ref="CG93:CK93"/>
    <mergeCell ref="CL93:CP93"/>
    <mergeCell ref="CG92:CK92"/>
    <mergeCell ref="CL92:CP92"/>
    <mergeCell ref="E93:I93"/>
    <mergeCell ref="Y93:AC93"/>
    <mergeCell ref="AD93:AH93"/>
    <mergeCell ref="AI93:AM93"/>
    <mergeCell ref="AN93:AR93"/>
    <mergeCell ref="AS93:AW93"/>
    <mergeCell ref="AX93:BB93"/>
    <mergeCell ref="BC93:BG93"/>
    <mergeCell ref="AX92:BB92"/>
    <mergeCell ref="BC92:BG92"/>
    <mergeCell ref="BH92:BL92"/>
    <mergeCell ref="BR92:BV92"/>
    <mergeCell ref="BW92:CA92"/>
    <mergeCell ref="CB92:CF92"/>
    <mergeCell ref="E92:I92"/>
    <mergeCell ref="Y92:AC92"/>
    <mergeCell ref="AD92:AH92"/>
    <mergeCell ref="AI92:AM92"/>
    <mergeCell ref="AN92:AR92"/>
    <mergeCell ref="AS92:AW92"/>
    <mergeCell ref="BM92:BQ92"/>
    <mergeCell ref="BM93:BQ93"/>
    <mergeCell ref="J93:N93"/>
    <mergeCell ref="O93:S93"/>
    <mergeCell ref="BH91:BL91"/>
    <mergeCell ref="BR91:BV91"/>
    <mergeCell ref="BW91:CA91"/>
    <mergeCell ref="CB91:CF91"/>
    <mergeCell ref="CG91:CK91"/>
    <mergeCell ref="CL91:CP91"/>
    <mergeCell ref="CG90:CK90"/>
    <mergeCell ref="CL90:CP90"/>
    <mergeCell ref="E91:I91"/>
    <mergeCell ref="Y91:AC91"/>
    <mergeCell ref="AD91:AH91"/>
    <mergeCell ref="AI91:AM91"/>
    <mergeCell ref="AN91:AR91"/>
    <mergeCell ref="AS91:AW91"/>
    <mergeCell ref="AX91:BB91"/>
    <mergeCell ref="BC91:BG91"/>
    <mergeCell ref="AX90:BB90"/>
    <mergeCell ref="BC90:BG90"/>
    <mergeCell ref="BH90:BL90"/>
    <mergeCell ref="BR90:BV90"/>
    <mergeCell ref="BW90:CA90"/>
    <mergeCell ref="CB90:CF90"/>
    <mergeCell ref="BM91:BQ91"/>
    <mergeCell ref="BW89:CA89"/>
    <mergeCell ref="CB89:CF89"/>
    <mergeCell ref="CG89:CK89"/>
    <mergeCell ref="CL89:CP89"/>
    <mergeCell ref="E90:I90"/>
    <mergeCell ref="Y90:AC90"/>
    <mergeCell ref="AD90:AH90"/>
    <mergeCell ref="AI90:AM90"/>
    <mergeCell ref="AN90:AR90"/>
    <mergeCell ref="AS90:AW90"/>
    <mergeCell ref="AN89:AR89"/>
    <mergeCell ref="AS89:AW89"/>
    <mergeCell ref="AX89:BB89"/>
    <mergeCell ref="BC89:BG89"/>
    <mergeCell ref="BH89:BL89"/>
    <mergeCell ref="BR89:BV89"/>
    <mergeCell ref="BR88:BV88"/>
    <mergeCell ref="BW88:CA88"/>
    <mergeCell ref="CB88:CF88"/>
    <mergeCell ref="CG88:CK88"/>
    <mergeCell ref="CL88:CP88"/>
    <mergeCell ref="E89:I89"/>
    <mergeCell ref="Y89:AC89"/>
    <mergeCell ref="AD89:AH89"/>
    <mergeCell ref="AI89:AM89"/>
    <mergeCell ref="E88:I88"/>
    <mergeCell ref="Y88:AC88"/>
    <mergeCell ref="AD88:AH88"/>
    <mergeCell ref="AI88:AM88"/>
    <mergeCell ref="AN88:AR88"/>
    <mergeCell ref="AS88:AW88"/>
    <mergeCell ref="AX88:BB88"/>
    <mergeCell ref="BC88:BG88"/>
    <mergeCell ref="BH88:BL88"/>
    <mergeCell ref="BC87:BG87"/>
    <mergeCell ref="BH87:BL87"/>
    <mergeCell ref="BR87:BV87"/>
    <mergeCell ref="BW87:CA87"/>
    <mergeCell ref="CB87:CF87"/>
    <mergeCell ref="CG87:CK87"/>
    <mergeCell ref="CB86:CF86"/>
    <mergeCell ref="CG86:CK86"/>
    <mergeCell ref="E87:I87"/>
    <mergeCell ref="Y87:AC87"/>
    <mergeCell ref="AD87:AH87"/>
    <mergeCell ref="AI87:AM87"/>
    <mergeCell ref="AN87:AR87"/>
    <mergeCell ref="AS87:AW87"/>
    <mergeCell ref="AX87:BB87"/>
    <mergeCell ref="AS86:AW86"/>
    <mergeCell ref="AX86:BB86"/>
    <mergeCell ref="BC86:BG86"/>
    <mergeCell ref="BH86:BL86"/>
    <mergeCell ref="BR86:BV86"/>
    <mergeCell ref="BW86:CA86"/>
    <mergeCell ref="BM86:BQ86"/>
    <mergeCell ref="BM87:BQ87"/>
    <mergeCell ref="BM88:BQ88"/>
    <mergeCell ref="J86:N86"/>
    <mergeCell ref="O86:S86"/>
    <mergeCell ref="T86:X86"/>
    <mergeCell ref="J87:N87"/>
    <mergeCell ref="O87:S87"/>
    <mergeCell ref="T87:X87"/>
    <mergeCell ref="CL84:CP84"/>
    <mergeCell ref="E85:I85"/>
    <mergeCell ref="Y85:AC85"/>
    <mergeCell ref="AD85:AH85"/>
    <mergeCell ref="AI85:AM85"/>
    <mergeCell ref="AN85:AR85"/>
    <mergeCell ref="AS85:AW85"/>
    <mergeCell ref="AX85:BB85"/>
    <mergeCell ref="BC85:BG85"/>
    <mergeCell ref="BH85:BL85"/>
    <mergeCell ref="BC84:BG84"/>
    <mergeCell ref="BH84:BL84"/>
    <mergeCell ref="BR84:BV84"/>
    <mergeCell ref="BW84:CA84"/>
    <mergeCell ref="CB84:CF84"/>
    <mergeCell ref="CG84:CK84"/>
    <mergeCell ref="CL87:CP87"/>
    <mergeCell ref="CL86:CP86"/>
    <mergeCell ref="BM85:BQ85"/>
    <mergeCell ref="J84:N84"/>
    <mergeCell ref="O84:S84"/>
    <mergeCell ref="T84:X84"/>
    <mergeCell ref="J85:N85"/>
    <mergeCell ref="O85:S85"/>
    <mergeCell ref="T85:X85"/>
    <mergeCell ref="BM84:BQ84"/>
    <mergeCell ref="CB83:CF83"/>
    <mergeCell ref="CG83:CK83"/>
    <mergeCell ref="CL83:CP83"/>
    <mergeCell ref="E84:I84"/>
    <mergeCell ref="Y84:AC84"/>
    <mergeCell ref="AD84:AH84"/>
    <mergeCell ref="AI84:AM84"/>
    <mergeCell ref="AN84:AR84"/>
    <mergeCell ref="AS84:AW84"/>
    <mergeCell ref="AX84:BB84"/>
    <mergeCell ref="AS83:AW83"/>
    <mergeCell ref="AX83:BB83"/>
    <mergeCell ref="BC83:BG83"/>
    <mergeCell ref="BH83:BL83"/>
    <mergeCell ref="BR83:BV83"/>
    <mergeCell ref="BW83:CA83"/>
    <mergeCell ref="A83:D88"/>
    <mergeCell ref="E83:I83"/>
    <mergeCell ref="Y83:AC83"/>
    <mergeCell ref="AD83:AH83"/>
    <mergeCell ref="AI83:AM83"/>
    <mergeCell ref="AN83:AR83"/>
    <mergeCell ref="BR85:BV85"/>
    <mergeCell ref="BW85:CA85"/>
    <mergeCell ref="CB85:CF85"/>
    <mergeCell ref="CG85:CK85"/>
    <mergeCell ref="CL85:CP85"/>
    <mergeCell ref="E86:I86"/>
    <mergeCell ref="Y86:AC86"/>
    <mergeCell ref="AD86:AH86"/>
    <mergeCell ref="AI86:AM86"/>
    <mergeCell ref="AN86:AR86"/>
    <mergeCell ref="CL82:CP82"/>
    <mergeCell ref="CG81:CK81"/>
    <mergeCell ref="CL81:CP81"/>
    <mergeCell ref="E82:I82"/>
    <mergeCell ref="Y82:AC82"/>
    <mergeCell ref="AD82:AH82"/>
    <mergeCell ref="AI82:AM82"/>
    <mergeCell ref="AN82:AR82"/>
    <mergeCell ref="AS82:AW82"/>
    <mergeCell ref="AX82:BB82"/>
    <mergeCell ref="BC82:BG82"/>
    <mergeCell ref="AX81:BB81"/>
    <mergeCell ref="BC81:BG81"/>
    <mergeCell ref="BH81:BL81"/>
    <mergeCell ref="BR81:BV81"/>
    <mergeCell ref="BW81:CA81"/>
    <mergeCell ref="CB81:CF81"/>
    <mergeCell ref="E81:I81"/>
    <mergeCell ref="Y81:AC81"/>
    <mergeCell ref="AD81:AH81"/>
    <mergeCell ref="AI81:AM81"/>
    <mergeCell ref="AN81:AR81"/>
    <mergeCell ref="AS81:AW81"/>
    <mergeCell ref="J81:N81"/>
    <mergeCell ref="O81:S81"/>
    <mergeCell ref="T81:X81"/>
    <mergeCell ref="J82:N82"/>
    <mergeCell ref="O82:S82"/>
    <mergeCell ref="T82:X82"/>
    <mergeCell ref="BM81:BQ81"/>
    <mergeCell ref="BM82:BQ82"/>
    <mergeCell ref="AX79:BB79"/>
    <mergeCell ref="BC79:BG79"/>
    <mergeCell ref="BH79:BL79"/>
    <mergeCell ref="BR79:BV79"/>
    <mergeCell ref="BW79:CA79"/>
    <mergeCell ref="CB79:CF79"/>
    <mergeCell ref="E79:I79"/>
    <mergeCell ref="Y79:AC79"/>
    <mergeCell ref="AD79:AH79"/>
    <mergeCell ref="AI79:AM79"/>
    <mergeCell ref="AN79:AR79"/>
    <mergeCell ref="AS79:AW79"/>
    <mergeCell ref="BH82:BL82"/>
    <mergeCell ref="BR82:BV82"/>
    <mergeCell ref="BW82:CA82"/>
    <mergeCell ref="CB82:CF82"/>
    <mergeCell ref="CG82:CK82"/>
    <mergeCell ref="J80:N80"/>
    <mergeCell ref="O80:S80"/>
    <mergeCell ref="T80:X80"/>
    <mergeCell ref="BM79:BQ79"/>
    <mergeCell ref="BM80:BQ80"/>
    <mergeCell ref="J79:N79"/>
    <mergeCell ref="O79:S79"/>
    <mergeCell ref="T79:X79"/>
    <mergeCell ref="CG77:CK77"/>
    <mergeCell ref="CL77:CP77"/>
    <mergeCell ref="E78:I78"/>
    <mergeCell ref="Y78:AC78"/>
    <mergeCell ref="AD78:AH78"/>
    <mergeCell ref="AI78:AM78"/>
    <mergeCell ref="AN78:AR78"/>
    <mergeCell ref="AS78:AW78"/>
    <mergeCell ref="AX78:BB78"/>
    <mergeCell ref="BC78:BG78"/>
    <mergeCell ref="AX77:BB77"/>
    <mergeCell ref="BC77:BG77"/>
    <mergeCell ref="BH77:BL77"/>
    <mergeCell ref="BR77:BV77"/>
    <mergeCell ref="BW77:CA77"/>
    <mergeCell ref="CB77:CF77"/>
    <mergeCell ref="BH80:BL80"/>
    <mergeCell ref="BR80:BV80"/>
    <mergeCell ref="BW80:CA80"/>
    <mergeCell ref="CB80:CF80"/>
    <mergeCell ref="CG80:CK80"/>
    <mergeCell ref="CL80:CP80"/>
    <mergeCell ref="CG79:CK79"/>
    <mergeCell ref="CL79:CP79"/>
    <mergeCell ref="E80:I80"/>
    <mergeCell ref="Y80:AC80"/>
    <mergeCell ref="AD80:AH80"/>
    <mergeCell ref="AI80:AM80"/>
    <mergeCell ref="AN80:AR80"/>
    <mergeCell ref="AS80:AW80"/>
    <mergeCell ref="AX80:BB80"/>
    <mergeCell ref="BC80:BG80"/>
    <mergeCell ref="CB76:CF76"/>
    <mergeCell ref="CG76:CK76"/>
    <mergeCell ref="CL76:CP76"/>
    <mergeCell ref="A77:D82"/>
    <mergeCell ref="E77:I77"/>
    <mergeCell ref="Y77:AC77"/>
    <mergeCell ref="AD77:AH77"/>
    <mergeCell ref="AI77:AM77"/>
    <mergeCell ref="AN77:AR77"/>
    <mergeCell ref="AS77:AW77"/>
    <mergeCell ref="AS76:AW76"/>
    <mergeCell ref="AX76:BB76"/>
    <mergeCell ref="BC76:BG76"/>
    <mergeCell ref="BH76:BL76"/>
    <mergeCell ref="BR76:BV76"/>
    <mergeCell ref="BW76:CA76"/>
    <mergeCell ref="BR75:BV75"/>
    <mergeCell ref="BW75:CA75"/>
    <mergeCell ref="CB75:CF75"/>
    <mergeCell ref="CG75:CK75"/>
    <mergeCell ref="CL75:CP75"/>
    <mergeCell ref="E76:I76"/>
    <mergeCell ref="Y76:AC76"/>
    <mergeCell ref="AD76:AH76"/>
    <mergeCell ref="AI76:AM76"/>
    <mergeCell ref="AN76:AR76"/>
    <mergeCell ref="BH78:BL78"/>
    <mergeCell ref="BR78:BV78"/>
    <mergeCell ref="BW78:CA78"/>
    <mergeCell ref="CB78:CF78"/>
    <mergeCell ref="CG78:CK78"/>
    <mergeCell ref="CL78:CP78"/>
    <mergeCell ref="CL74:CP74"/>
    <mergeCell ref="E75:I75"/>
    <mergeCell ref="Y75:AC75"/>
    <mergeCell ref="AD75:AH75"/>
    <mergeCell ref="AI75:AM75"/>
    <mergeCell ref="AN75:AR75"/>
    <mergeCell ref="AS75:AW75"/>
    <mergeCell ref="AX75:BB75"/>
    <mergeCell ref="BC75:BG75"/>
    <mergeCell ref="BH75:BL75"/>
    <mergeCell ref="BC74:BG74"/>
    <mergeCell ref="BH74:BL74"/>
    <mergeCell ref="BR74:BV74"/>
    <mergeCell ref="BW74:CA74"/>
    <mergeCell ref="CB74:CF74"/>
    <mergeCell ref="CG74:CK74"/>
    <mergeCell ref="CB73:CF73"/>
    <mergeCell ref="CG73:CK73"/>
    <mergeCell ref="CL73:CP73"/>
    <mergeCell ref="E74:I74"/>
    <mergeCell ref="Y74:AC74"/>
    <mergeCell ref="AD74:AH74"/>
    <mergeCell ref="AI74:AM74"/>
    <mergeCell ref="AN74:AR74"/>
    <mergeCell ref="AS74:AW74"/>
    <mergeCell ref="AX74:BB74"/>
    <mergeCell ref="AS73:AW73"/>
    <mergeCell ref="AX73:BB73"/>
    <mergeCell ref="BC73:BG73"/>
    <mergeCell ref="BH73:BL73"/>
    <mergeCell ref="BR73:BV73"/>
    <mergeCell ref="BW73:CA73"/>
    <mergeCell ref="CL71:CP71"/>
    <mergeCell ref="E72:I72"/>
    <mergeCell ref="Y72:AC72"/>
    <mergeCell ref="AD72:AH72"/>
    <mergeCell ref="AI72:AM72"/>
    <mergeCell ref="AN72:AR72"/>
    <mergeCell ref="AS72:AW72"/>
    <mergeCell ref="AX72:BB72"/>
    <mergeCell ref="BC72:BG72"/>
    <mergeCell ref="BH72:BL72"/>
    <mergeCell ref="BC71:BG71"/>
    <mergeCell ref="BH71:BL71"/>
    <mergeCell ref="BR71:BV71"/>
    <mergeCell ref="BW71:CA71"/>
    <mergeCell ref="CB71:CF71"/>
    <mergeCell ref="CG71:CK71"/>
    <mergeCell ref="J72:N72"/>
    <mergeCell ref="O72:S72"/>
    <mergeCell ref="T72:X72"/>
    <mergeCell ref="J71:N71"/>
    <mergeCell ref="O71:S71"/>
    <mergeCell ref="T71:X71"/>
    <mergeCell ref="CG70:CK70"/>
    <mergeCell ref="CL70:CP70"/>
    <mergeCell ref="A71:D76"/>
    <mergeCell ref="E71:I71"/>
    <mergeCell ref="Y71:AC71"/>
    <mergeCell ref="AD71:AH71"/>
    <mergeCell ref="AI71:AM71"/>
    <mergeCell ref="AN71:AR71"/>
    <mergeCell ref="AS71:AW71"/>
    <mergeCell ref="AX71:BB71"/>
    <mergeCell ref="AX70:BB70"/>
    <mergeCell ref="BC70:BG70"/>
    <mergeCell ref="BH70:BL70"/>
    <mergeCell ref="BR70:BV70"/>
    <mergeCell ref="BW70:CA70"/>
    <mergeCell ref="CB70:CF70"/>
    <mergeCell ref="E70:I70"/>
    <mergeCell ref="Y70:AC70"/>
    <mergeCell ref="AD70:AH70"/>
    <mergeCell ref="AI70:AM70"/>
    <mergeCell ref="AN70:AR70"/>
    <mergeCell ref="AS70:AW70"/>
    <mergeCell ref="A65:D70"/>
    <mergeCell ref="BR72:BV72"/>
    <mergeCell ref="BW72:CA72"/>
    <mergeCell ref="CB72:CF72"/>
    <mergeCell ref="CG72:CK72"/>
    <mergeCell ref="CL72:CP72"/>
    <mergeCell ref="E73:I73"/>
    <mergeCell ref="Y73:AC73"/>
    <mergeCell ref="AD73:AH73"/>
    <mergeCell ref="AI73:AM73"/>
    <mergeCell ref="CL69:CP69"/>
    <mergeCell ref="CG68:CK68"/>
    <mergeCell ref="CL68:CP68"/>
    <mergeCell ref="E69:I69"/>
    <mergeCell ref="Y69:AC69"/>
    <mergeCell ref="AD69:AH69"/>
    <mergeCell ref="AI69:AM69"/>
    <mergeCell ref="AN69:AR69"/>
    <mergeCell ref="AS69:AW69"/>
    <mergeCell ref="AX69:BB69"/>
    <mergeCell ref="BC69:BG69"/>
    <mergeCell ref="AX68:BB68"/>
    <mergeCell ref="BC68:BG68"/>
    <mergeCell ref="BH68:BL68"/>
    <mergeCell ref="BR68:BV68"/>
    <mergeCell ref="BW68:CA68"/>
    <mergeCell ref="CB68:CF68"/>
    <mergeCell ref="E68:I68"/>
    <mergeCell ref="Y68:AC68"/>
    <mergeCell ref="AD68:AH68"/>
    <mergeCell ref="AI68:AM68"/>
    <mergeCell ref="AN68:AR68"/>
    <mergeCell ref="AS68:AW68"/>
    <mergeCell ref="J68:N68"/>
    <mergeCell ref="O68:S68"/>
    <mergeCell ref="T68:X68"/>
    <mergeCell ref="J69:N69"/>
    <mergeCell ref="O69:S69"/>
    <mergeCell ref="T69:X69"/>
    <mergeCell ref="CG69:CK69"/>
    <mergeCell ref="BM68:BQ68"/>
    <mergeCell ref="BM69:BQ69"/>
    <mergeCell ref="CL67:CP67"/>
    <mergeCell ref="CG66:CK66"/>
    <mergeCell ref="CL66:CP66"/>
    <mergeCell ref="E67:I67"/>
    <mergeCell ref="Y67:AC67"/>
    <mergeCell ref="AD67:AH67"/>
    <mergeCell ref="AI67:AM67"/>
    <mergeCell ref="AN67:AR67"/>
    <mergeCell ref="AS67:AW67"/>
    <mergeCell ref="AX67:BB67"/>
    <mergeCell ref="BC67:BG67"/>
    <mergeCell ref="AX66:BB66"/>
    <mergeCell ref="BC66:BG66"/>
    <mergeCell ref="BH66:BL66"/>
    <mergeCell ref="BR66:BV66"/>
    <mergeCell ref="BW66:CA66"/>
    <mergeCell ref="CB66:CF66"/>
    <mergeCell ref="J67:N67"/>
    <mergeCell ref="O67:S67"/>
    <mergeCell ref="T67:X67"/>
    <mergeCell ref="BM66:BQ66"/>
    <mergeCell ref="BM67:BQ67"/>
    <mergeCell ref="J66:N66"/>
    <mergeCell ref="O66:S66"/>
    <mergeCell ref="T66:X66"/>
    <mergeCell ref="BH67:BL67"/>
    <mergeCell ref="BR67:BV67"/>
    <mergeCell ref="BW67:CA67"/>
    <mergeCell ref="CB67:CF67"/>
    <mergeCell ref="CG67:CK67"/>
    <mergeCell ref="CL65:CP65"/>
    <mergeCell ref="E66:I66"/>
    <mergeCell ref="Y66:AC66"/>
    <mergeCell ref="AD66:AH66"/>
    <mergeCell ref="AI66:AM66"/>
    <mergeCell ref="AN66:AR66"/>
    <mergeCell ref="AS66:AW66"/>
    <mergeCell ref="AN65:AR65"/>
    <mergeCell ref="AS65:AW65"/>
    <mergeCell ref="AX65:BB65"/>
    <mergeCell ref="BC65:BG65"/>
    <mergeCell ref="BH65:BL65"/>
    <mergeCell ref="BR65:BV65"/>
    <mergeCell ref="BH64:BL64"/>
    <mergeCell ref="BR64:BV64"/>
    <mergeCell ref="BW64:CA64"/>
    <mergeCell ref="CB64:CF64"/>
    <mergeCell ref="CG64:CK64"/>
    <mergeCell ref="E65:I65"/>
    <mergeCell ref="Y65:AC65"/>
    <mergeCell ref="AD65:AH65"/>
    <mergeCell ref="AI65:AM65"/>
    <mergeCell ref="CL63:CP64"/>
    <mergeCell ref="AS64:AW64"/>
    <mergeCell ref="AX64:BB64"/>
    <mergeCell ref="BC64:BG64"/>
    <mergeCell ref="BM65:BQ65"/>
    <mergeCell ref="J65:N65"/>
    <mergeCell ref="O65:S65"/>
    <mergeCell ref="T65:X65"/>
    <mergeCell ref="BW65:CA65"/>
    <mergeCell ref="CB65:CF65"/>
    <mergeCell ref="CL59:CP59"/>
    <mergeCell ref="A60:CP61"/>
    <mergeCell ref="A62:CP62"/>
    <mergeCell ref="A63:D64"/>
    <mergeCell ref="AS59:AW59"/>
    <mergeCell ref="AX59:BB59"/>
    <mergeCell ref="BC59:BG59"/>
    <mergeCell ref="BH59:BL59"/>
    <mergeCell ref="BR59:BV59"/>
    <mergeCell ref="BW59:CA59"/>
    <mergeCell ref="BR58:BV58"/>
    <mergeCell ref="BW58:CA58"/>
    <mergeCell ref="CB58:CF58"/>
    <mergeCell ref="CG58:CK58"/>
    <mergeCell ref="CL58:CP58"/>
    <mergeCell ref="E59:I59"/>
    <mergeCell ref="Y59:AC59"/>
    <mergeCell ref="AD59:AH59"/>
    <mergeCell ref="AI59:AM59"/>
    <mergeCell ref="AN59:AR59"/>
    <mergeCell ref="E63:I64"/>
    <mergeCell ref="Y64:AC64"/>
    <mergeCell ref="AD64:AH64"/>
    <mergeCell ref="AI64:AM64"/>
    <mergeCell ref="AN64:AR64"/>
    <mergeCell ref="BM58:BQ58"/>
    <mergeCell ref="BM59:BQ59"/>
    <mergeCell ref="BM64:BQ64"/>
    <mergeCell ref="CL57:CP57"/>
    <mergeCell ref="E58:I58"/>
    <mergeCell ref="Y58:AC58"/>
    <mergeCell ref="AD58:AH58"/>
    <mergeCell ref="AI58:AM58"/>
    <mergeCell ref="AN58:AR58"/>
    <mergeCell ref="AS58:AW58"/>
    <mergeCell ref="AX58:BB58"/>
    <mergeCell ref="BC58:BG58"/>
    <mergeCell ref="BH58:BL58"/>
    <mergeCell ref="BC57:BG57"/>
    <mergeCell ref="BH57:BL57"/>
    <mergeCell ref="BR57:BV57"/>
    <mergeCell ref="BW57:CA57"/>
    <mergeCell ref="CB57:CF57"/>
    <mergeCell ref="CG57:CK57"/>
    <mergeCell ref="CB56:CF56"/>
    <mergeCell ref="CG56:CK56"/>
    <mergeCell ref="CL56:CP56"/>
    <mergeCell ref="E57:I57"/>
    <mergeCell ref="Y57:AC57"/>
    <mergeCell ref="AD57:AH57"/>
    <mergeCell ref="AI57:AM57"/>
    <mergeCell ref="AN57:AR57"/>
    <mergeCell ref="AS57:AW57"/>
    <mergeCell ref="AX57:BB57"/>
    <mergeCell ref="AS56:AW56"/>
    <mergeCell ref="AX56:BB56"/>
    <mergeCell ref="BC56:BG56"/>
    <mergeCell ref="BH56:BL56"/>
    <mergeCell ref="BR56:BV56"/>
    <mergeCell ref="BW56:CA56"/>
    <mergeCell ref="CL54:CP54"/>
    <mergeCell ref="E55:I55"/>
    <mergeCell ref="Y55:AC55"/>
    <mergeCell ref="AD55:AH55"/>
    <mergeCell ref="AI55:AM55"/>
    <mergeCell ref="AN55:AR55"/>
    <mergeCell ref="AS55:AW55"/>
    <mergeCell ref="AX55:BB55"/>
    <mergeCell ref="BC55:BG55"/>
    <mergeCell ref="BH55:BL55"/>
    <mergeCell ref="BC54:BG54"/>
    <mergeCell ref="BH54:BL54"/>
    <mergeCell ref="BR54:BV54"/>
    <mergeCell ref="BW54:CA54"/>
    <mergeCell ref="CB54:CF54"/>
    <mergeCell ref="CG54:CK54"/>
    <mergeCell ref="J54:N54"/>
    <mergeCell ref="O54:S54"/>
    <mergeCell ref="T54:X54"/>
    <mergeCell ref="J55:N55"/>
    <mergeCell ref="O55:S55"/>
    <mergeCell ref="T55:X55"/>
    <mergeCell ref="BM54:BQ54"/>
    <mergeCell ref="BM55:BQ55"/>
    <mergeCell ref="CL53:CP53"/>
    <mergeCell ref="A54:D59"/>
    <mergeCell ref="E54:I54"/>
    <mergeCell ref="Y54:AC54"/>
    <mergeCell ref="AD54:AH54"/>
    <mergeCell ref="AI54:AM54"/>
    <mergeCell ref="AN54:AR54"/>
    <mergeCell ref="AS54:AW54"/>
    <mergeCell ref="AX54:BB54"/>
    <mergeCell ref="AX53:BB53"/>
    <mergeCell ref="BC53:BG53"/>
    <mergeCell ref="BH53:BL53"/>
    <mergeCell ref="BR53:BV53"/>
    <mergeCell ref="BW53:CA53"/>
    <mergeCell ref="CB53:CF53"/>
    <mergeCell ref="E53:I53"/>
    <mergeCell ref="Y53:AC53"/>
    <mergeCell ref="AD53:AH53"/>
    <mergeCell ref="AI53:AM53"/>
    <mergeCell ref="AN53:AR53"/>
    <mergeCell ref="AS53:AW53"/>
    <mergeCell ref="A48:D53"/>
    <mergeCell ref="BR55:BV55"/>
    <mergeCell ref="BW55:CA55"/>
    <mergeCell ref="CB55:CF55"/>
    <mergeCell ref="CG55:CK55"/>
    <mergeCell ref="CL55:CP55"/>
    <mergeCell ref="E56:I56"/>
    <mergeCell ref="Y56:AC56"/>
    <mergeCell ref="AD56:AH56"/>
    <mergeCell ref="AI56:AM56"/>
    <mergeCell ref="BH52:BL52"/>
    <mergeCell ref="CG52:CK52"/>
    <mergeCell ref="CL52:CP52"/>
    <mergeCell ref="CG51:CK51"/>
    <mergeCell ref="CL51:CP51"/>
    <mergeCell ref="E52:I52"/>
    <mergeCell ref="Y52:AC52"/>
    <mergeCell ref="AD52:AH52"/>
    <mergeCell ref="AI52:AM52"/>
    <mergeCell ref="AN52:AR52"/>
    <mergeCell ref="AS52:AW52"/>
    <mergeCell ref="AX52:BB52"/>
    <mergeCell ref="BC52:BG52"/>
    <mergeCell ref="AX51:BB51"/>
    <mergeCell ref="BC51:BG51"/>
    <mergeCell ref="BH51:BL51"/>
    <mergeCell ref="BR51:BV51"/>
    <mergeCell ref="BW51:CA51"/>
    <mergeCell ref="CB51:CF51"/>
    <mergeCell ref="E51:I51"/>
    <mergeCell ref="Y51:AC51"/>
    <mergeCell ref="AD51:AH51"/>
    <mergeCell ref="AI51:AM51"/>
    <mergeCell ref="AN51:AR51"/>
    <mergeCell ref="AS51:AW51"/>
    <mergeCell ref="J51:N51"/>
    <mergeCell ref="O51:S51"/>
    <mergeCell ref="T51:X51"/>
    <mergeCell ref="J52:N52"/>
    <mergeCell ref="O52:S52"/>
    <mergeCell ref="T52:X52"/>
    <mergeCell ref="BH50:BL50"/>
    <mergeCell ref="BR50:BV50"/>
    <mergeCell ref="BW50:CA50"/>
    <mergeCell ref="CB50:CF50"/>
    <mergeCell ref="CG50:CK50"/>
    <mergeCell ref="CL50:CP50"/>
    <mergeCell ref="CG49:CK49"/>
    <mergeCell ref="CL49:CP49"/>
    <mergeCell ref="E50:I50"/>
    <mergeCell ref="Y50:AC50"/>
    <mergeCell ref="AD50:AH50"/>
    <mergeCell ref="AI50:AM50"/>
    <mergeCell ref="AN50:AR50"/>
    <mergeCell ref="AS50:AW50"/>
    <mergeCell ref="AX50:BB50"/>
    <mergeCell ref="BC50:BG50"/>
    <mergeCell ref="AX49:BB49"/>
    <mergeCell ref="BC49:BG49"/>
    <mergeCell ref="BH49:BL49"/>
    <mergeCell ref="BR49:BV49"/>
    <mergeCell ref="BW49:CA49"/>
    <mergeCell ref="CB49:CF49"/>
    <mergeCell ref="T50:X50"/>
    <mergeCell ref="T49:X49"/>
    <mergeCell ref="J50:N50"/>
    <mergeCell ref="O50:S50"/>
    <mergeCell ref="BW48:CA48"/>
    <mergeCell ref="CB48:CF48"/>
    <mergeCell ref="CG48:CK48"/>
    <mergeCell ref="CL48:CP48"/>
    <mergeCell ref="E49:I49"/>
    <mergeCell ref="Y49:AC49"/>
    <mergeCell ref="AD49:AH49"/>
    <mergeCell ref="AI49:AM49"/>
    <mergeCell ref="AN49:AR49"/>
    <mergeCell ref="AS49:AW49"/>
    <mergeCell ref="AN48:AR48"/>
    <mergeCell ref="AS48:AW48"/>
    <mergeCell ref="AX48:BB48"/>
    <mergeCell ref="BC48:BG48"/>
    <mergeCell ref="BH48:BL48"/>
    <mergeCell ref="BR48:BV48"/>
    <mergeCell ref="BR47:BV47"/>
    <mergeCell ref="BW47:CA47"/>
    <mergeCell ref="CB47:CF47"/>
    <mergeCell ref="CG47:CK47"/>
    <mergeCell ref="CL47:CP47"/>
    <mergeCell ref="E48:I48"/>
    <mergeCell ref="Y48:AC48"/>
    <mergeCell ref="AD48:AH48"/>
    <mergeCell ref="AI48:AM48"/>
    <mergeCell ref="E47:I47"/>
    <mergeCell ref="Y47:AC47"/>
    <mergeCell ref="AD47:AH47"/>
    <mergeCell ref="AI47:AM47"/>
    <mergeCell ref="AN47:AR47"/>
    <mergeCell ref="AS47:AW47"/>
    <mergeCell ref="AX47:BB47"/>
    <mergeCell ref="CL46:CP46"/>
    <mergeCell ref="CL45:CP45"/>
    <mergeCell ref="BC47:BG47"/>
    <mergeCell ref="BH47:BL47"/>
    <mergeCell ref="BC46:BG46"/>
    <mergeCell ref="BH46:BL46"/>
    <mergeCell ref="BR46:BV46"/>
    <mergeCell ref="BW46:CA46"/>
    <mergeCell ref="CB46:CF46"/>
    <mergeCell ref="CB45:CF45"/>
    <mergeCell ref="E46:I46"/>
    <mergeCell ref="Y46:AC46"/>
    <mergeCell ref="AD46:AH46"/>
    <mergeCell ref="AI46:AM46"/>
    <mergeCell ref="AN46:AR46"/>
    <mergeCell ref="AS46:AW46"/>
    <mergeCell ref="AX46:BB46"/>
    <mergeCell ref="AS45:AW45"/>
    <mergeCell ref="AX45:BB45"/>
    <mergeCell ref="BC45:BG45"/>
    <mergeCell ref="BH45:BL45"/>
    <mergeCell ref="BR45:BV45"/>
    <mergeCell ref="BW45:CA45"/>
    <mergeCell ref="J45:N45"/>
    <mergeCell ref="O45:S45"/>
    <mergeCell ref="T45:X45"/>
    <mergeCell ref="J46:N46"/>
    <mergeCell ref="O46:S46"/>
    <mergeCell ref="T46:X46"/>
    <mergeCell ref="J47:N47"/>
    <mergeCell ref="O47:S47"/>
    <mergeCell ref="T47:X47"/>
    <mergeCell ref="A42:D47"/>
    <mergeCell ref="E42:I42"/>
    <mergeCell ref="Y42:AC42"/>
    <mergeCell ref="AD42:AH42"/>
    <mergeCell ref="AI42:AM42"/>
    <mergeCell ref="AN42:AR42"/>
    <mergeCell ref="BR44:BV44"/>
    <mergeCell ref="BW44:CA44"/>
    <mergeCell ref="CB44:CF44"/>
    <mergeCell ref="CG44:CK44"/>
    <mergeCell ref="CL44:CP44"/>
    <mergeCell ref="E45:I45"/>
    <mergeCell ref="Y45:AC45"/>
    <mergeCell ref="AD45:AH45"/>
    <mergeCell ref="AI45:AM45"/>
    <mergeCell ref="AN45:AR45"/>
    <mergeCell ref="CL43:CP43"/>
    <mergeCell ref="E44:I44"/>
    <mergeCell ref="Y44:AC44"/>
    <mergeCell ref="AD44:AH44"/>
    <mergeCell ref="AI44:AM44"/>
    <mergeCell ref="AN44:AR44"/>
    <mergeCell ref="AS44:AW44"/>
    <mergeCell ref="AX44:BB44"/>
    <mergeCell ref="BC44:BG44"/>
    <mergeCell ref="BH44:BL44"/>
    <mergeCell ref="BC43:BG43"/>
    <mergeCell ref="BH43:BL43"/>
    <mergeCell ref="BR43:BV43"/>
    <mergeCell ref="BW43:CA43"/>
    <mergeCell ref="CB43:CF43"/>
    <mergeCell ref="CG43:CK43"/>
    <mergeCell ref="CB40:CF40"/>
    <mergeCell ref="E40:I40"/>
    <mergeCell ref="Y40:AC40"/>
    <mergeCell ref="AD40:AH40"/>
    <mergeCell ref="AI40:AM40"/>
    <mergeCell ref="AN40:AR40"/>
    <mergeCell ref="AS40:AW40"/>
    <mergeCell ref="CB42:CF42"/>
    <mergeCell ref="CG42:CK42"/>
    <mergeCell ref="CL42:CP42"/>
    <mergeCell ref="E43:I43"/>
    <mergeCell ref="Y43:AC43"/>
    <mergeCell ref="AD43:AH43"/>
    <mergeCell ref="AI43:AM43"/>
    <mergeCell ref="AN43:AR43"/>
    <mergeCell ref="AS43:AW43"/>
    <mergeCell ref="AX43:BB43"/>
    <mergeCell ref="AS42:AW42"/>
    <mergeCell ref="AX42:BB42"/>
    <mergeCell ref="BC42:BG42"/>
    <mergeCell ref="BH42:BL42"/>
    <mergeCell ref="BR42:BV42"/>
    <mergeCell ref="BW42:CA42"/>
    <mergeCell ref="BM41:BQ41"/>
    <mergeCell ref="BM42:BQ42"/>
    <mergeCell ref="BM43:BQ43"/>
    <mergeCell ref="J40:N40"/>
    <mergeCell ref="O40:S40"/>
    <mergeCell ref="T40:X40"/>
    <mergeCell ref="J41:N41"/>
    <mergeCell ref="O41:S41"/>
    <mergeCell ref="T41:X41"/>
    <mergeCell ref="BC38:BG38"/>
    <mergeCell ref="BH38:BL38"/>
    <mergeCell ref="BR38:BV38"/>
    <mergeCell ref="BW38:CA38"/>
    <mergeCell ref="CB38:CF38"/>
    <mergeCell ref="E38:I38"/>
    <mergeCell ref="Y38:AC38"/>
    <mergeCell ref="AD38:AH38"/>
    <mergeCell ref="AI38:AM38"/>
    <mergeCell ref="AN38:AR38"/>
    <mergeCell ref="AS38:AW38"/>
    <mergeCell ref="BH41:BL41"/>
    <mergeCell ref="BR41:BV41"/>
    <mergeCell ref="BW41:CA41"/>
    <mergeCell ref="CB41:CF41"/>
    <mergeCell ref="CG36:CK36"/>
    <mergeCell ref="CL41:CP41"/>
    <mergeCell ref="CG40:CK40"/>
    <mergeCell ref="CL40:CP40"/>
    <mergeCell ref="E41:I41"/>
    <mergeCell ref="Y41:AC41"/>
    <mergeCell ref="AD41:AH41"/>
    <mergeCell ref="AI41:AM41"/>
    <mergeCell ref="AN41:AR41"/>
    <mergeCell ref="AS41:AW41"/>
    <mergeCell ref="AX41:BB41"/>
    <mergeCell ref="BC41:BG41"/>
    <mergeCell ref="AX40:BB40"/>
    <mergeCell ref="BC40:BG40"/>
    <mergeCell ref="BH40:BL40"/>
    <mergeCell ref="BR40:BV40"/>
    <mergeCell ref="BW40:CA40"/>
    <mergeCell ref="CL36:CP36"/>
    <mergeCell ref="E37:I37"/>
    <mergeCell ref="Y37:AC37"/>
    <mergeCell ref="AD37:AH37"/>
    <mergeCell ref="AI37:AM37"/>
    <mergeCell ref="AN37:AR37"/>
    <mergeCell ref="AS37:AW37"/>
    <mergeCell ref="AX37:BB37"/>
    <mergeCell ref="BC37:BG37"/>
    <mergeCell ref="AX36:BB36"/>
    <mergeCell ref="BC36:BG36"/>
    <mergeCell ref="BH36:BL36"/>
    <mergeCell ref="BR36:BV36"/>
    <mergeCell ref="BW36:CA36"/>
    <mergeCell ref="CB36:CF36"/>
    <mergeCell ref="BH39:BL39"/>
    <mergeCell ref="BR39:BV39"/>
    <mergeCell ref="BW39:CA39"/>
    <mergeCell ref="CB39:CF39"/>
    <mergeCell ref="CG39:CK39"/>
    <mergeCell ref="CL39:CP39"/>
    <mergeCell ref="CG38:CK38"/>
    <mergeCell ref="CL38:CP38"/>
    <mergeCell ref="E39:I39"/>
    <mergeCell ref="Y39:AC39"/>
    <mergeCell ref="AD39:AH39"/>
    <mergeCell ref="AI39:AM39"/>
    <mergeCell ref="AN39:AR39"/>
    <mergeCell ref="AS39:AW39"/>
    <mergeCell ref="AX39:BB39"/>
    <mergeCell ref="BC39:BG39"/>
    <mergeCell ref="AX38:BB38"/>
    <mergeCell ref="CB35:CF35"/>
    <mergeCell ref="CG35:CK35"/>
    <mergeCell ref="CL35:CP35"/>
    <mergeCell ref="A36:D41"/>
    <mergeCell ref="E36:I36"/>
    <mergeCell ref="Y36:AC36"/>
    <mergeCell ref="AD36:AH36"/>
    <mergeCell ref="AI36:AM36"/>
    <mergeCell ref="AN36:AR36"/>
    <mergeCell ref="AS36:AW36"/>
    <mergeCell ref="AS35:AW35"/>
    <mergeCell ref="AX35:BB35"/>
    <mergeCell ref="BC35:BG35"/>
    <mergeCell ref="BH35:BL35"/>
    <mergeCell ref="BR35:BV35"/>
    <mergeCell ref="BW35:CA35"/>
    <mergeCell ref="BR34:BV34"/>
    <mergeCell ref="BW34:CA34"/>
    <mergeCell ref="CB34:CF34"/>
    <mergeCell ref="CG34:CK34"/>
    <mergeCell ref="CL34:CP34"/>
    <mergeCell ref="E35:I35"/>
    <mergeCell ref="Y35:AC35"/>
    <mergeCell ref="AD35:AH35"/>
    <mergeCell ref="AI35:AM35"/>
    <mergeCell ref="AN35:AR35"/>
    <mergeCell ref="BH37:BL37"/>
    <mergeCell ref="BR37:BV37"/>
    <mergeCell ref="BW37:CA37"/>
    <mergeCell ref="CB37:CF37"/>
    <mergeCell ref="CG37:CK37"/>
    <mergeCell ref="CL37:CP37"/>
    <mergeCell ref="CL33:CP33"/>
    <mergeCell ref="E34:I34"/>
    <mergeCell ref="Y34:AC34"/>
    <mergeCell ref="AD34:AH34"/>
    <mergeCell ref="AI34:AM34"/>
    <mergeCell ref="AN34:AR34"/>
    <mergeCell ref="AS34:AW34"/>
    <mergeCell ref="AX34:BB34"/>
    <mergeCell ref="BC34:BG34"/>
    <mergeCell ref="BH34:BL34"/>
    <mergeCell ref="BC33:BG33"/>
    <mergeCell ref="BH33:BL33"/>
    <mergeCell ref="BR33:BV33"/>
    <mergeCell ref="BW33:CA33"/>
    <mergeCell ref="CB33:CF33"/>
    <mergeCell ref="CG33:CK33"/>
    <mergeCell ref="CB32:CF32"/>
    <mergeCell ref="CG32:CK32"/>
    <mergeCell ref="CL32:CP32"/>
    <mergeCell ref="E33:I33"/>
    <mergeCell ref="Y33:AC33"/>
    <mergeCell ref="AD33:AH33"/>
    <mergeCell ref="AI33:AM33"/>
    <mergeCell ref="AN33:AR33"/>
    <mergeCell ref="AS33:AW33"/>
    <mergeCell ref="AX33:BB33"/>
    <mergeCell ref="AS32:AW32"/>
    <mergeCell ref="AX32:BB32"/>
    <mergeCell ref="BC32:BG32"/>
    <mergeCell ref="BH32:BL32"/>
    <mergeCell ref="BR32:BV32"/>
    <mergeCell ref="BW32:CA32"/>
    <mergeCell ref="AN32:AR32"/>
    <mergeCell ref="CL30:CP30"/>
    <mergeCell ref="E31:I31"/>
    <mergeCell ref="Y31:AC31"/>
    <mergeCell ref="AD31:AH31"/>
    <mergeCell ref="AI31:AM31"/>
    <mergeCell ref="AN31:AR31"/>
    <mergeCell ref="AS31:AW31"/>
    <mergeCell ref="AX31:BB31"/>
    <mergeCell ref="BC31:BG31"/>
    <mergeCell ref="BH31:BL31"/>
    <mergeCell ref="BC30:BG30"/>
    <mergeCell ref="BH30:BL30"/>
    <mergeCell ref="BR30:BV30"/>
    <mergeCell ref="BW30:CA30"/>
    <mergeCell ref="CB30:CF30"/>
    <mergeCell ref="CG30:CK30"/>
    <mergeCell ref="J30:N30"/>
    <mergeCell ref="O30:S30"/>
    <mergeCell ref="T30:X30"/>
    <mergeCell ref="J31:N31"/>
    <mergeCell ref="O31:S31"/>
    <mergeCell ref="T31:X31"/>
    <mergeCell ref="J32:N32"/>
    <mergeCell ref="O32:S32"/>
    <mergeCell ref="T32:X32"/>
    <mergeCell ref="CG29:CK29"/>
    <mergeCell ref="CL29:CP29"/>
    <mergeCell ref="A30:D35"/>
    <mergeCell ref="E30:I30"/>
    <mergeCell ref="Y30:AC30"/>
    <mergeCell ref="AD30:AH30"/>
    <mergeCell ref="AI30:AM30"/>
    <mergeCell ref="AN30:AR30"/>
    <mergeCell ref="AS30:AW30"/>
    <mergeCell ref="AX30:BB30"/>
    <mergeCell ref="AX29:BB29"/>
    <mergeCell ref="BC29:BG29"/>
    <mergeCell ref="BH29:BL29"/>
    <mergeCell ref="BR29:BV29"/>
    <mergeCell ref="BW29:CA29"/>
    <mergeCell ref="CB29:CF29"/>
    <mergeCell ref="E29:I29"/>
    <mergeCell ref="Y29:AC29"/>
    <mergeCell ref="AD29:AH29"/>
    <mergeCell ref="AI29:AM29"/>
    <mergeCell ref="AN29:AR29"/>
    <mergeCell ref="AS29:AW29"/>
    <mergeCell ref="A24:D29"/>
    <mergeCell ref="BR31:BV31"/>
    <mergeCell ref="BW31:CA31"/>
    <mergeCell ref="CB31:CF31"/>
    <mergeCell ref="CG31:CK31"/>
    <mergeCell ref="CL31:CP31"/>
    <mergeCell ref="E32:I32"/>
    <mergeCell ref="Y32:AC32"/>
    <mergeCell ref="AD32:AH32"/>
    <mergeCell ref="AI32:AM32"/>
    <mergeCell ref="BM24:BQ24"/>
    <mergeCell ref="J26:N26"/>
    <mergeCell ref="O26:S26"/>
    <mergeCell ref="BH28:BL28"/>
    <mergeCell ref="BR28:BV28"/>
    <mergeCell ref="BW28:CA28"/>
    <mergeCell ref="CB28:CF28"/>
    <mergeCell ref="CG28:CK28"/>
    <mergeCell ref="CL28:CP28"/>
    <mergeCell ref="CG27:CK27"/>
    <mergeCell ref="CL27:CP27"/>
    <mergeCell ref="E28:I28"/>
    <mergeCell ref="Y28:AC28"/>
    <mergeCell ref="AD28:AH28"/>
    <mergeCell ref="AI28:AM28"/>
    <mergeCell ref="AN28:AR28"/>
    <mergeCell ref="AS28:AW28"/>
    <mergeCell ref="AX28:BB28"/>
    <mergeCell ref="BC28:BG28"/>
    <mergeCell ref="AX27:BB27"/>
    <mergeCell ref="BC27:BG27"/>
    <mergeCell ref="BH27:BL27"/>
    <mergeCell ref="BR27:BV27"/>
    <mergeCell ref="BW27:CA27"/>
    <mergeCell ref="CB27:CF27"/>
    <mergeCell ref="E27:I27"/>
    <mergeCell ref="Y27:AC27"/>
    <mergeCell ref="AD27:AH27"/>
    <mergeCell ref="AI27:AM27"/>
    <mergeCell ref="AN27:AR27"/>
    <mergeCell ref="AS27:AW27"/>
    <mergeCell ref="T28:X28"/>
    <mergeCell ref="BH26:BL26"/>
    <mergeCell ref="BR26:BV26"/>
    <mergeCell ref="BW26:CA26"/>
    <mergeCell ref="CB26:CF26"/>
    <mergeCell ref="CG26:CK26"/>
    <mergeCell ref="CL26:CP26"/>
    <mergeCell ref="CG25:CK25"/>
    <mergeCell ref="CL25:CP25"/>
    <mergeCell ref="E26:I26"/>
    <mergeCell ref="Y26:AC26"/>
    <mergeCell ref="AD26:AH26"/>
    <mergeCell ref="AI26:AM26"/>
    <mergeCell ref="AN26:AR26"/>
    <mergeCell ref="AS26:AW26"/>
    <mergeCell ref="AX26:BB26"/>
    <mergeCell ref="BC26:BG26"/>
    <mergeCell ref="AX25:BB25"/>
    <mergeCell ref="BC25:BG25"/>
    <mergeCell ref="BH25:BL25"/>
    <mergeCell ref="BR25:BV25"/>
    <mergeCell ref="BW25:CA25"/>
    <mergeCell ref="CB25:CF25"/>
    <mergeCell ref="BW24:CA24"/>
    <mergeCell ref="CB24:CF24"/>
    <mergeCell ref="CG24:CK24"/>
    <mergeCell ref="CL24:CP24"/>
    <mergeCell ref="E25:I25"/>
    <mergeCell ref="Y25:AC25"/>
    <mergeCell ref="AD25:AH25"/>
    <mergeCell ref="AI25:AM25"/>
    <mergeCell ref="AN25:AR25"/>
    <mergeCell ref="AS25:AW25"/>
    <mergeCell ref="AN24:AR24"/>
    <mergeCell ref="AS24:AW24"/>
    <mergeCell ref="AX24:BB24"/>
    <mergeCell ref="BC24:BG24"/>
    <mergeCell ref="BH24:BL24"/>
    <mergeCell ref="BR24:BV24"/>
    <mergeCell ref="BR23:BV23"/>
    <mergeCell ref="BW23:CA23"/>
    <mergeCell ref="CB23:CF23"/>
    <mergeCell ref="CG23:CK23"/>
    <mergeCell ref="CL23:CP23"/>
    <mergeCell ref="E24:I24"/>
    <mergeCell ref="Y24:AC24"/>
    <mergeCell ref="AD24:AH24"/>
    <mergeCell ref="BM25:BQ25"/>
    <mergeCell ref="J24:N24"/>
    <mergeCell ref="O24:S24"/>
    <mergeCell ref="T24:X24"/>
    <mergeCell ref="J25:N25"/>
    <mergeCell ref="O25:S25"/>
    <mergeCell ref="T25:X25"/>
    <mergeCell ref="AI24:AM24"/>
    <mergeCell ref="CL22:CP22"/>
    <mergeCell ref="BM19:BQ19"/>
    <mergeCell ref="BM20:BQ20"/>
    <mergeCell ref="E22:I22"/>
    <mergeCell ref="Y22:AC22"/>
    <mergeCell ref="AD22:AH22"/>
    <mergeCell ref="AI22:AM22"/>
    <mergeCell ref="AN22:AR22"/>
    <mergeCell ref="AS22:AW22"/>
    <mergeCell ref="AX22:BB22"/>
    <mergeCell ref="AS21:AW21"/>
    <mergeCell ref="AX21:BB21"/>
    <mergeCell ref="BC21:BG21"/>
    <mergeCell ref="BH21:BL21"/>
    <mergeCell ref="BR21:BV21"/>
    <mergeCell ref="BW21:CA21"/>
    <mergeCell ref="J21:N21"/>
    <mergeCell ref="O21:S21"/>
    <mergeCell ref="T21:X21"/>
    <mergeCell ref="BM22:BQ22"/>
    <mergeCell ref="BM21:BQ21"/>
    <mergeCell ref="CL20:CP20"/>
    <mergeCell ref="E21:I21"/>
    <mergeCell ref="Y21:AC21"/>
    <mergeCell ref="AD21:AH21"/>
    <mergeCell ref="AI21:AM21"/>
    <mergeCell ref="AN21:AR21"/>
    <mergeCell ref="CL19:CP19"/>
    <mergeCell ref="E20:I20"/>
    <mergeCell ref="Y20:AC20"/>
    <mergeCell ref="AD20:AH20"/>
    <mergeCell ref="AI20:AM20"/>
    <mergeCell ref="AN20:AR20"/>
    <mergeCell ref="AS20:AW20"/>
    <mergeCell ref="AX20:BB20"/>
    <mergeCell ref="BC20:BG20"/>
    <mergeCell ref="BH20:BL20"/>
    <mergeCell ref="BC19:BG19"/>
    <mergeCell ref="BH19:BL19"/>
    <mergeCell ref="BR19:BV19"/>
    <mergeCell ref="BW19:CA19"/>
    <mergeCell ref="CB19:CF19"/>
    <mergeCell ref="CG19:CK19"/>
    <mergeCell ref="CL21:CP21"/>
    <mergeCell ref="J19:N19"/>
    <mergeCell ref="O19:S19"/>
    <mergeCell ref="T19:X19"/>
    <mergeCell ref="J20:N20"/>
    <mergeCell ref="O20:S20"/>
    <mergeCell ref="T20:X20"/>
    <mergeCell ref="CB21:CF21"/>
    <mergeCell ref="J18:N18"/>
    <mergeCell ref="O18:S18"/>
    <mergeCell ref="T18:X18"/>
    <mergeCell ref="AS15:AW15"/>
    <mergeCell ref="AX15:BB15"/>
    <mergeCell ref="BC15:BG15"/>
    <mergeCell ref="BM15:BQ15"/>
    <mergeCell ref="A18:D23"/>
    <mergeCell ref="E18:I18"/>
    <mergeCell ref="Y18:AC18"/>
    <mergeCell ref="AD18:AH18"/>
    <mergeCell ref="AI18:AM18"/>
    <mergeCell ref="AN18:AR18"/>
    <mergeCell ref="BR20:BV20"/>
    <mergeCell ref="BW20:CA20"/>
    <mergeCell ref="CB20:CF20"/>
    <mergeCell ref="CG20:CK20"/>
    <mergeCell ref="BC23:BG23"/>
    <mergeCell ref="BH23:BL23"/>
    <mergeCell ref="BC22:BG22"/>
    <mergeCell ref="BH22:BL22"/>
    <mergeCell ref="BR22:BV22"/>
    <mergeCell ref="BW22:CA22"/>
    <mergeCell ref="CB22:CF22"/>
    <mergeCell ref="BM23:BQ23"/>
    <mergeCell ref="E23:I23"/>
    <mergeCell ref="Y23:AC23"/>
    <mergeCell ref="AD23:AH23"/>
    <mergeCell ref="AI23:AM23"/>
    <mergeCell ref="AN23:AR23"/>
    <mergeCell ref="AS23:AW23"/>
    <mergeCell ref="AX23:BB23"/>
    <mergeCell ref="CB15:CF15"/>
    <mergeCell ref="BH15:BL15"/>
    <mergeCell ref="BR15:BV15"/>
    <mergeCell ref="BW15:CA15"/>
    <mergeCell ref="E15:I15"/>
    <mergeCell ref="Y15:AC15"/>
    <mergeCell ref="AD15:AH15"/>
    <mergeCell ref="AI15:AM15"/>
    <mergeCell ref="AN15:AR15"/>
    <mergeCell ref="CB18:CF18"/>
    <mergeCell ref="CG18:CK18"/>
    <mergeCell ref="CL18:CP18"/>
    <mergeCell ref="E19:I19"/>
    <mergeCell ref="Y19:AC19"/>
    <mergeCell ref="AD19:AH19"/>
    <mergeCell ref="AI19:AM19"/>
    <mergeCell ref="AN19:AR19"/>
    <mergeCell ref="AS19:AW19"/>
    <mergeCell ref="AX19:BB19"/>
    <mergeCell ref="AS18:AW18"/>
    <mergeCell ref="AX18:BB18"/>
    <mergeCell ref="BC18:BG18"/>
    <mergeCell ref="BH18:BL18"/>
    <mergeCell ref="BR18:BV18"/>
    <mergeCell ref="BW18:CA18"/>
    <mergeCell ref="J15:N15"/>
    <mergeCell ref="O15:S15"/>
    <mergeCell ref="T15:X15"/>
    <mergeCell ref="J16:N16"/>
    <mergeCell ref="O16:S16"/>
    <mergeCell ref="T16:X16"/>
    <mergeCell ref="J17:N17"/>
    <mergeCell ref="E17:I17"/>
    <mergeCell ref="Y17:AC17"/>
    <mergeCell ref="AD17:AH17"/>
    <mergeCell ref="AI17:AM17"/>
    <mergeCell ref="AN17:AR17"/>
    <mergeCell ref="AS17:AW17"/>
    <mergeCell ref="AX17:BB17"/>
    <mergeCell ref="BC17:BG17"/>
    <mergeCell ref="AX16:BB16"/>
    <mergeCell ref="BC16:BG16"/>
    <mergeCell ref="BH16:BL16"/>
    <mergeCell ref="BR16:BV16"/>
    <mergeCell ref="BW16:CA16"/>
    <mergeCell ref="CB16:CF16"/>
    <mergeCell ref="E16:I16"/>
    <mergeCell ref="Y16:AC16"/>
    <mergeCell ref="AD16:AH16"/>
    <mergeCell ref="AI16:AM16"/>
    <mergeCell ref="AN16:AR16"/>
    <mergeCell ref="AS16:AW16"/>
    <mergeCell ref="O17:S17"/>
    <mergeCell ref="T17:X17"/>
    <mergeCell ref="BM6:BQ6"/>
    <mergeCell ref="BM7:BQ7"/>
    <mergeCell ref="BM8:BQ8"/>
    <mergeCell ref="BM9:BQ9"/>
    <mergeCell ref="BM10:BQ10"/>
    <mergeCell ref="BM11:BQ11"/>
    <mergeCell ref="AX14:BB14"/>
    <mergeCell ref="BC14:BG14"/>
    <mergeCell ref="BW6:CA6"/>
    <mergeCell ref="BH9:BL9"/>
    <mergeCell ref="BR6:BV6"/>
    <mergeCell ref="BH13:BL13"/>
    <mergeCell ref="BR13:BV13"/>
    <mergeCell ref="BW13:CA13"/>
    <mergeCell ref="BH7:BL7"/>
    <mergeCell ref="AI14:AM14"/>
    <mergeCell ref="AN14:AR14"/>
    <mergeCell ref="AS14:AW14"/>
    <mergeCell ref="E9:I9"/>
    <mergeCell ref="Y9:AC9"/>
    <mergeCell ref="AD9:AH9"/>
    <mergeCell ref="AN13:AR13"/>
    <mergeCell ref="AS13:AW13"/>
    <mergeCell ref="AX13:BB13"/>
    <mergeCell ref="BC13:BG13"/>
    <mergeCell ref="CL6:CP6"/>
    <mergeCell ref="CB6:CF6"/>
    <mergeCell ref="BW9:CA9"/>
    <mergeCell ref="BW10:CA10"/>
    <mergeCell ref="CB10:CF10"/>
    <mergeCell ref="CB13:CF13"/>
    <mergeCell ref="BR9:BV9"/>
    <mergeCell ref="BR8:BV8"/>
    <mergeCell ref="BW11:CA11"/>
    <mergeCell ref="AS10:AW10"/>
    <mergeCell ref="CL11:CP11"/>
    <mergeCell ref="CL10:CP10"/>
    <mergeCell ref="AI10:AM10"/>
    <mergeCell ref="AN12:AR12"/>
    <mergeCell ref="AS12:AW12"/>
    <mergeCell ref="AS11:AW11"/>
    <mergeCell ref="AX11:BB11"/>
    <mergeCell ref="BW8:CA8"/>
    <mergeCell ref="BC9:BG9"/>
    <mergeCell ref="BC6:BG6"/>
    <mergeCell ref="AX8:BB8"/>
    <mergeCell ref="BC8:BG8"/>
    <mergeCell ref="BH6:BL6"/>
    <mergeCell ref="AX10:BB10"/>
    <mergeCell ref="BC10:BG10"/>
    <mergeCell ref="E10:I10"/>
    <mergeCell ref="Y10:AC10"/>
    <mergeCell ref="AS5:AW5"/>
    <mergeCell ref="AX5:BB5"/>
    <mergeCell ref="BC5:BG5"/>
    <mergeCell ref="E14:I14"/>
    <mergeCell ref="Y14:AC14"/>
    <mergeCell ref="AD14:AH14"/>
    <mergeCell ref="BW12:CA12"/>
    <mergeCell ref="J13:N13"/>
    <mergeCell ref="O13:S13"/>
    <mergeCell ref="T13:X13"/>
    <mergeCell ref="J14:N14"/>
    <mergeCell ref="O14:S14"/>
    <mergeCell ref="T14:X14"/>
    <mergeCell ref="E13:I13"/>
    <mergeCell ref="Y13:AC13"/>
    <mergeCell ref="AD13:AH13"/>
    <mergeCell ref="AI13:AM13"/>
    <mergeCell ref="AN6:AR6"/>
    <mergeCell ref="AS6:AW6"/>
    <mergeCell ref="AX6:BB6"/>
    <mergeCell ref="AI9:AM9"/>
    <mergeCell ref="AN9:AR9"/>
    <mergeCell ref="AS9:AW9"/>
    <mergeCell ref="AX9:BB9"/>
    <mergeCell ref="AS8:AW8"/>
    <mergeCell ref="E6:I6"/>
    <mergeCell ref="Y6:AC6"/>
    <mergeCell ref="AD6:AH6"/>
    <mergeCell ref="AI6:AM6"/>
    <mergeCell ref="BH8:BL8"/>
    <mergeCell ref="CG5:CK5"/>
    <mergeCell ref="CL8:CP8"/>
    <mergeCell ref="CL9:CP9"/>
    <mergeCell ref="Y11:AC11"/>
    <mergeCell ref="AD11:AH11"/>
    <mergeCell ref="AI11:AM11"/>
    <mergeCell ref="AN11:AR11"/>
    <mergeCell ref="BH12:BL12"/>
    <mergeCell ref="BR12:BV12"/>
    <mergeCell ref="AD12:AH12"/>
    <mergeCell ref="AX12:BB12"/>
    <mergeCell ref="BC12:BG12"/>
    <mergeCell ref="J11:N11"/>
    <mergeCell ref="O11:S11"/>
    <mergeCell ref="T11:X11"/>
    <mergeCell ref="J12:N12"/>
    <mergeCell ref="O12:S12"/>
    <mergeCell ref="T12:X12"/>
    <mergeCell ref="AD10:AH10"/>
    <mergeCell ref="AN8:AR8"/>
    <mergeCell ref="AI8:AM8"/>
    <mergeCell ref="BC11:BG11"/>
    <mergeCell ref="BH11:BL11"/>
    <mergeCell ref="BR11:BV11"/>
    <mergeCell ref="BR10:BV10"/>
    <mergeCell ref="AS7:AW7"/>
    <mergeCell ref="AX7:BB7"/>
    <mergeCell ref="BC7:BG7"/>
    <mergeCell ref="AI7:AM7"/>
    <mergeCell ref="AN10:AR10"/>
    <mergeCell ref="AN7:AR7"/>
    <mergeCell ref="BH10:BL10"/>
    <mergeCell ref="CG9:CK9"/>
    <mergeCell ref="CB9:CF9"/>
    <mergeCell ref="BH5:BL5"/>
    <mergeCell ref="A6:D11"/>
    <mergeCell ref="AI12:AM12"/>
    <mergeCell ref="E7:I7"/>
    <mergeCell ref="Y7:AC7"/>
    <mergeCell ref="AD7:AH7"/>
    <mergeCell ref="BF260:BG260"/>
    <mergeCell ref="A1:CP2"/>
    <mergeCell ref="A3:CP3"/>
    <mergeCell ref="A4:D5"/>
    <mergeCell ref="E4:I5"/>
    <mergeCell ref="Y5:AC5"/>
    <mergeCell ref="AD5:AH5"/>
    <mergeCell ref="AI5:AM5"/>
    <mergeCell ref="AN5:AR5"/>
    <mergeCell ref="BR7:BV7"/>
    <mergeCell ref="BW7:CA7"/>
    <mergeCell ref="CB7:CF7"/>
    <mergeCell ref="CG7:CK7"/>
    <mergeCell ref="CL7:CP7"/>
    <mergeCell ref="E8:I8"/>
    <mergeCell ref="Y8:AC8"/>
    <mergeCell ref="AD8:AH8"/>
    <mergeCell ref="A12:D17"/>
    <mergeCell ref="E12:I12"/>
    <mergeCell ref="Y12:AC12"/>
    <mergeCell ref="BR5:BV5"/>
    <mergeCell ref="BW5:CA5"/>
    <mergeCell ref="E11:I11"/>
    <mergeCell ref="CB5:CF5"/>
    <mergeCell ref="J4:CK4"/>
    <mergeCell ref="J63:CK63"/>
    <mergeCell ref="J122:CK122"/>
    <mergeCell ref="J181:CK181"/>
    <mergeCell ref="J240:CK240"/>
    <mergeCell ref="CL4:CP5"/>
    <mergeCell ref="BM5:BQ5"/>
    <mergeCell ref="BM12:BQ12"/>
    <mergeCell ref="BM13:BQ13"/>
    <mergeCell ref="BM14:BQ14"/>
    <mergeCell ref="BH14:BL14"/>
    <mergeCell ref="BR14:BV14"/>
    <mergeCell ref="BW14:CA14"/>
    <mergeCell ref="CB14:CF14"/>
    <mergeCell ref="CB8:CF8"/>
    <mergeCell ref="CG8:CK8"/>
    <mergeCell ref="CL13:CP13"/>
    <mergeCell ref="CG12:CK12"/>
    <mergeCell ref="CL12:CP12"/>
    <mergeCell ref="CB11:CF11"/>
    <mergeCell ref="BH17:BL17"/>
    <mergeCell ref="BR17:BV17"/>
    <mergeCell ref="CB12:CF12"/>
    <mergeCell ref="CL15:CP15"/>
    <mergeCell ref="CG14:CK14"/>
    <mergeCell ref="CL14:CP14"/>
    <mergeCell ref="BW17:CA17"/>
    <mergeCell ref="CB17:CF17"/>
    <mergeCell ref="CG17:CK17"/>
    <mergeCell ref="CL17:CP17"/>
    <mergeCell ref="CG16:CK16"/>
    <mergeCell ref="CL16:CP16"/>
  </mergeCells>
  <phoneticPr fontId="2"/>
  <pageMargins left="0.70866141732283472" right="0.70866141732283472" top="0.62992125984251968" bottom="0.62992125984251968" header="0.31496062992125984" footer="0.31496062992125984"/>
  <pageSetup paperSize="9" scale="52" fitToWidth="0" fitToHeight="0" orientation="landscape" r:id="rId1"/>
  <rowBreaks count="4" manualBreakCount="4">
    <brk id="59" max="16383" man="1"/>
    <brk id="118" max="16383" man="1"/>
    <brk id="177" max="16383" man="1"/>
    <brk id="236" max="16383" man="1"/>
  </rowBreaks>
  <ignoredErrors>
    <ignoredError sqref="CL12:CL13 CL15:CL16 CL18:CL19 CL21:CL22 CL24:CP25 CL27:CP59 CL65:CP97 CL124:CP162 CL183:CP236 CL242:CP259 CL100:CP118 CL165:CP17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平成３０年度</vt:lpstr>
      <vt:lpstr>平成３０年度!Print_Area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2019-05-31T08:02:35Z</dcterms:modified>
</cp:coreProperties>
</file>